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IL SANDER" sheetId="4" r:id="rId1"/>
  </sheets>
  <definedNames>
    <definedName name="_xlnm._FilterDatabase" localSheetId="0" hidden="1">'JIL SANDER'!$A$3:$AZ$3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" i="4" l="1"/>
  <c r="AS6" i="4"/>
  <c r="AS7" i="4"/>
  <c r="AU7" i="4" s="1"/>
  <c r="AS8" i="4"/>
  <c r="AW8" i="4" s="1"/>
  <c r="AS9" i="4"/>
  <c r="AS10" i="4"/>
  <c r="AS11" i="4"/>
  <c r="AW11" i="4" s="1"/>
  <c r="AS12" i="4"/>
  <c r="AW12" i="4" s="1"/>
  <c r="AS13" i="4"/>
  <c r="AS14" i="4"/>
  <c r="AS15" i="4"/>
  <c r="AW15" i="4" s="1"/>
  <c r="AS16" i="4"/>
  <c r="AW16" i="4" s="1"/>
  <c r="AS17" i="4"/>
  <c r="AS18" i="4"/>
  <c r="AS19" i="4"/>
  <c r="AU19" i="4" s="1"/>
  <c r="AS20" i="4"/>
  <c r="AW20" i="4" s="1"/>
  <c r="AS21" i="4"/>
  <c r="AS22" i="4"/>
  <c r="AS23" i="4"/>
  <c r="AU23" i="4" s="1"/>
  <c r="AS24" i="4"/>
  <c r="AW24" i="4" s="1"/>
  <c r="AS25" i="4"/>
  <c r="AS26" i="4"/>
  <c r="AS27" i="4"/>
  <c r="AW27" i="4" s="1"/>
  <c r="AS28" i="4"/>
  <c r="AW28" i="4" s="1"/>
  <c r="AS29" i="4"/>
  <c r="AS30" i="4"/>
  <c r="AS31" i="4"/>
  <c r="AU31" i="4" s="1"/>
  <c r="AS32" i="4"/>
  <c r="AW32" i="4" s="1"/>
  <c r="AS33" i="4"/>
  <c r="AS34" i="4"/>
  <c r="AS35" i="4"/>
  <c r="AW35" i="4" s="1"/>
  <c r="AS36" i="4"/>
  <c r="AW36" i="4" s="1"/>
  <c r="AS37" i="4"/>
  <c r="AS38" i="4"/>
  <c r="AS39" i="4"/>
  <c r="AW39" i="4" s="1"/>
  <c r="AS40" i="4"/>
  <c r="AW40" i="4" s="1"/>
  <c r="AS41" i="4"/>
  <c r="AS42" i="4"/>
  <c r="AS43" i="4"/>
  <c r="AU43" i="4" s="1"/>
  <c r="AS44" i="4"/>
  <c r="AW44" i="4" s="1"/>
  <c r="AS45" i="4"/>
  <c r="AS46" i="4"/>
  <c r="AS47" i="4"/>
  <c r="AW47" i="4" s="1"/>
  <c r="AS48" i="4"/>
  <c r="AW48" i="4" s="1"/>
  <c r="AS49" i="4"/>
  <c r="AS50" i="4"/>
  <c r="AS51" i="4"/>
  <c r="AW51" i="4" s="1"/>
  <c r="AS52" i="4"/>
  <c r="AW52" i="4" s="1"/>
  <c r="AS53" i="4"/>
  <c r="AS54" i="4"/>
  <c r="AS55" i="4"/>
  <c r="AW55" i="4" s="1"/>
  <c r="AS56" i="4"/>
  <c r="AW56" i="4" s="1"/>
  <c r="AS57" i="4"/>
  <c r="AS58" i="4"/>
  <c r="AS59" i="4"/>
  <c r="AW59" i="4" s="1"/>
  <c r="AS60" i="4"/>
  <c r="AW60" i="4" s="1"/>
  <c r="AS61" i="4"/>
  <c r="AS62" i="4"/>
  <c r="AS63" i="4"/>
  <c r="AU63" i="4" s="1"/>
  <c r="AS64" i="4"/>
  <c r="AW64" i="4" s="1"/>
  <c r="AS65" i="4"/>
  <c r="AS66" i="4"/>
  <c r="AS67" i="4"/>
  <c r="AW67" i="4" s="1"/>
  <c r="AS68" i="4"/>
  <c r="AW68" i="4" s="1"/>
  <c r="AS69" i="4"/>
  <c r="AS70" i="4"/>
  <c r="AS71" i="4"/>
  <c r="AW71" i="4" s="1"/>
  <c r="AS72" i="4"/>
  <c r="AW72" i="4" s="1"/>
  <c r="AS73" i="4"/>
  <c r="AS74" i="4"/>
  <c r="AS75" i="4"/>
  <c r="AW75" i="4" s="1"/>
  <c r="AS76" i="4"/>
  <c r="AW76" i="4" s="1"/>
  <c r="AS77" i="4"/>
  <c r="AS78" i="4"/>
  <c r="AS79" i="4"/>
  <c r="AW79" i="4" s="1"/>
  <c r="AS80" i="4"/>
  <c r="AW80" i="4" s="1"/>
  <c r="AS81" i="4"/>
  <c r="AS4" i="4"/>
  <c r="A11" i="4"/>
  <c r="A12" i="4"/>
  <c r="A13" i="4"/>
  <c r="A14" i="4"/>
  <c r="A15" i="4"/>
  <c r="A16" i="4"/>
  <c r="A17" i="4"/>
  <c r="A18" i="4"/>
  <c r="A19" i="4"/>
  <c r="A20" i="4"/>
  <c r="A33" i="4"/>
  <c r="A35" i="4"/>
  <c r="A36" i="4"/>
  <c r="A37" i="4"/>
  <c r="A38" i="4"/>
  <c r="A39" i="4"/>
  <c r="A46" i="4"/>
  <c r="A47" i="4"/>
  <c r="A48" i="4"/>
  <c r="A61" i="4"/>
  <c r="A62" i="4"/>
  <c r="A63" i="4"/>
  <c r="A64" i="4"/>
  <c r="A72" i="4"/>
  <c r="A73" i="4"/>
  <c r="A76" i="4"/>
  <c r="A77" i="4"/>
  <c r="A78" i="4"/>
  <c r="A79" i="4"/>
  <c r="A80" i="4"/>
  <c r="A81" i="4"/>
  <c r="A10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4" i="4"/>
  <c r="A5" i="4"/>
  <c r="A6" i="4"/>
  <c r="A7" i="4"/>
  <c r="A8" i="4"/>
  <c r="A9" i="4"/>
  <c r="A21" i="4"/>
  <c r="A22" i="4"/>
  <c r="A23" i="4"/>
  <c r="A24" i="4"/>
  <c r="A25" i="4"/>
  <c r="A26" i="4"/>
  <c r="A27" i="4"/>
  <c r="A28" i="4"/>
  <c r="A29" i="4"/>
  <c r="A30" i="4"/>
  <c r="A31" i="4"/>
  <c r="A32" i="4"/>
  <c r="A34" i="4"/>
  <c r="A40" i="4"/>
  <c r="A41" i="4"/>
  <c r="A42" i="4"/>
  <c r="A43" i="4"/>
  <c r="A44" i="4"/>
  <c r="A45" i="4"/>
  <c r="A49" i="4"/>
  <c r="A50" i="4"/>
  <c r="A51" i="4"/>
  <c r="A52" i="4"/>
  <c r="A53" i="4"/>
  <c r="A54" i="4"/>
  <c r="A55" i="4"/>
  <c r="A56" i="4"/>
  <c r="A57" i="4"/>
  <c r="A58" i="4"/>
  <c r="A59" i="4"/>
  <c r="A60" i="4"/>
  <c r="A65" i="4"/>
  <c r="A66" i="4"/>
  <c r="A67" i="4"/>
  <c r="A68" i="4"/>
  <c r="A69" i="4"/>
  <c r="A70" i="4"/>
  <c r="A71" i="4"/>
  <c r="A74" i="4"/>
  <c r="A75" i="4"/>
  <c r="A4" i="4"/>
  <c r="AW73" i="4"/>
  <c r="AU73" i="4"/>
  <c r="AW70" i="4"/>
  <c r="AU70" i="4"/>
  <c r="AW66" i="4"/>
  <c r="AU66" i="4"/>
  <c r="AW62" i="4"/>
  <c r="AU62" i="4"/>
  <c r="AW61" i="4"/>
  <c r="AU61" i="4"/>
  <c r="AW43" i="4"/>
  <c r="AW34" i="4"/>
  <c r="AU34" i="4"/>
  <c r="AW31" i="4"/>
  <c r="AW30" i="4"/>
  <c r="AU30" i="4"/>
  <c r="AW23" i="4"/>
  <c r="AU11" i="4"/>
  <c r="AW9" i="4"/>
  <c r="AU9" i="4"/>
  <c r="AW6" i="4"/>
  <c r="AU6" i="4"/>
  <c r="AW5" i="4"/>
  <c r="AU5" i="4"/>
  <c r="AW69" i="4"/>
  <c r="AU69" i="4"/>
  <c r="AW58" i="4"/>
  <c r="AU58" i="4"/>
  <c r="AW53" i="4"/>
  <c r="AU53" i="4"/>
  <c r="AW45" i="4"/>
  <c r="AU45" i="4"/>
  <c r="AW29" i="4"/>
  <c r="AU29" i="4"/>
  <c r="AW25" i="4"/>
  <c r="AU25" i="4"/>
  <c r="AW22" i="4"/>
  <c r="AU22" i="4"/>
  <c r="AW13" i="4"/>
  <c r="AU13" i="4"/>
  <c r="AW10" i="4"/>
  <c r="AU10" i="4"/>
  <c r="AW78" i="4"/>
  <c r="AU78" i="4"/>
  <c r="AW46" i="4"/>
  <c r="AU46" i="4"/>
  <c r="AW42" i="4"/>
  <c r="AU42" i="4"/>
  <c r="AW33" i="4"/>
  <c r="AU33" i="4"/>
  <c r="AW21" i="4"/>
  <c r="AU21" i="4"/>
  <c r="AW77" i="4"/>
  <c r="AU77" i="4"/>
  <c r="AW50" i="4"/>
  <c r="AU50" i="4"/>
  <c r="AW41" i="4"/>
  <c r="AU41" i="4"/>
  <c r="AW37" i="4"/>
  <c r="AU37" i="4"/>
  <c r="AW17" i="4"/>
  <c r="AU17" i="4"/>
  <c r="AW74" i="4"/>
  <c r="AU74" i="4"/>
  <c r="AW14" i="4"/>
  <c r="AU14" i="4"/>
  <c r="AW65" i="4"/>
  <c r="AU65" i="4"/>
  <c r="AW49" i="4"/>
  <c r="AU49" i="4"/>
  <c r="AW54" i="4"/>
  <c r="AU54" i="4"/>
  <c r="AW63" i="4"/>
  <c r="AU71" i="4"/>
  <c r="AW18" i="4"/>
  <c r="AU18" i="4"/>
  <c r="AW57" i="4"/>
  <c r="AU57" i="4"/>
  <c r="AW7" i="4"/>
  <c r="AW38" i="4"/>
  <c r="AU38" i="4"/>
  <c r="AW26" i="4"/>
  <c r="AU26" i="4"/>
  <c r="AU47" i="4"/>
  <c r="AW19" i="4"/>
  <c r="AW81" i="4"/>
  <c r="AU81" i="4"/>
  <c r="AW4" i="4"/>
  <c r="AU4" i="4"/>
  <c r="AU36" i="4" l="1"/>
  <c r="AU72" i="4"/>
  <c r="AU64" i="4"/>
  <c r="AU24" i="4"/>
  <c r="AU60" i="4"/>
  <c r="AU80" i="4"/>
  <c r="AU8" i="4"/>
  <c r="AU52" i="4"/>
  <c r="AU40" i="4"/>
  <c r="AU68" i="4"/>
  <c r="AU28" i="4"/>
  <c r="AU76" i="4"/>
  <c r="AW2" i="4"/>
  <c r="AS2" i="4"/>
  <c r="AU27" i="4"/>
  <c r="AU39" i="4"/>
  <c r="AU56" i="4"/>
  <c r="AU44" i="4"/>
  <c r="AU15" i="4"/>
  <c r="AU55" i="4"/>
  <c r="AU75" i="4"/>
  <c r="AU51" i="4"/>
  <c r="AU79" i="4"/>
  <c r="AU16" i="4"/>
  <c r="AU32" i="4"/>
  <c r="AU35" i="4"/>
  <c r="AU59" i="4"/>
  <c r="AU20" i="4"/>
  <c r="AU48" i="4"/>
  <c r="AU67" i="4"/>
  <c r="AU12" i="4"/>
  <c r="AU2" i="4" l="1"/>
</calcChain>
</file>

<file path=xl/sharedStrings.xml><?xml version="1.0" encoding="utf-8"?>
<sst xmlns="http://schemas.openxmlformats.org/spreadsheetml/2006/main" count="519" uniqueCount="241">
  <si>
    <t>30</t>
  </si>
  <si>
    <t>Espagne</t>
  </si>
  <si>
    <t>RTW</t>
  </si>
  <si>
    <t>M</t>
  </si>
  <si>
    <t>Italie</t>
  </si>
  <si>
    <t>36</t>
  </si>
  <si>
    <t xml:space="preserve">100% PBV </t>
  </si>
  <si>
    <t>34</t>
  </si>
  <si>
    <t>W</t>
  </si>
  <si>
    <t>UNI</t>
  </si>
  <si>
    <t>100%PL</t>
  </si>
  <si>
    <t>U</t>
  </si>
  <si>
    <t>48</t>
  </si>
  <si>
    <t>JEWELS</t>
  </si>
  <si>
    <t>40</t>
  </si>
  <si>
    <t>35</t>
  </si>
  <si>
    <t>M:  100% Ovine Leather</t>
  </si>
  <si>
    <t>SHOES</t>
  </si>
  <si>
    <t>37</t>
  </si>
  <si>
    <t>32</t>
  </si>
  <si>
    <t>ACCESS</t>
  </si>
  <si>
    <t>38</t>
  </si>
  <si>
    <t>L</t>
  </si>
  <si>
    <t>S</t>
  </si>
  <si>
    <t xml:space="preserve">M         </t>
  </si>
  <si>
    <t>JS38246A00105</t>
  </si>
  <si>
    <t>W ANKLE BOOT</t>
  </si>
  <si>
    <t>JS38252A40105</t>
  </si>
  <si>
    <t>W COURT SHOE</t>
  </si>
  <si>
    <t>F Sciarpa</t>
  </si>
  <si>
    <t>E : 73% Mohair 24% Lana 3% Poliammide - I : 100% Viscosa</t>
  </si>
  <si>
    <t>J44WS000760001</t>
  </si>
  <si>
    <t>F Sneakers</t>
  </si>
  <si>
    <t>E : 100% Pelle Bovina - F : 100% Pelle Bovina - I : 100% Pelle Bovina</t>
  </si>
  <si>
    <t>J47AF0140070218</t>
  </si>
  <si>
    <t>M Piumino</t>
  </si>
  <si>
    <t xml:space="preserve">E : 100% Poliammide - F : 100% Poliammide - Imbottitura: 85% Piumino </t>
  </si>
  <si>
    <t>J47AF0140070747</t>
  </si>
  <si>
    <t>44</t>
  </si>
  <si>
    <t>J47KA0003440102</t>
  </si>
  <si>
    <t>M DENIM TROUSER 03 REGULAR</t>
  </si>
  <si>
    <t>31</t>
  </si>
  <si>
    <t>E : 100% Cotone</t>
  </si>
  <si>
    <t>Japan</t>
  </si>
  <si>
    <t>J01KA0137050001</t>
  </si>
  <si>
    <t>W PANTALONE</t>
  </si>
  <si>
    <t>Primary Fabric: 58% Viscose-Rayon 42% Silk - Pocket Lining: 100% Cott</t>
  </si>
  <si>
    <t>J02BN0153050105</t>
  </si>
  <si>
    <t>W GIACCA</t>
  </si>
  <si>
    <t>Primary Fabric: 58% Viscose-Rayon 42% Silk - Lining: 100% Viscose-Ray</t>
  </si>
  <si>
    <t>F Vestito</t>
  </si>
  <si>
    <t>J03AA0154520682</t>
  </si>
  <si>
    <t>W CAPPOTTO</t>
  </si>
  <si>
    <t>Primary Fabric: 98% Virgin Wool 2% Polyamide-Nylon - Lining: 100% Vis</t>
  </si>
  <si>
    <t>J03CT0341840104</t>
  </si>
  <si>
    <t>E : 68% Carta Tessile 32% Viscosa - F : 100% Cotone</t>
  </si>
  <si>
    <t>F Pantalone</t>
  </si>
  <si>
    <t>W TOP</t>
  </si>
  <si>
    <t>J03NC0221660101</t>
  </si>
  <si>
    <t>Primary Fabric: 86% Cotton 14% Silk</t>
  </si>
  <si>
    <t>W KNOTTED BAMBOO</t>
  </si>
  <si>
    <t>100%CO</t>
  </si>
  <si>
    <t>BAGS</t>
  </si>
  <si>
    <t>E : 100% Cotone - F : 100% Cotone</t>
  </si>
  <si>
    <t>52</t>
  </si>
  <si>
    <t>J47KA0029050001</t>
  </si>
  <si>
    <t>M TROUSERS</t>
  </si>
  <si>
    <t>E : 84% Poliammide 16% Elastan - I : 100% Poliestere</t>
  </si>
  <si>
    <t>J47KA0234390100</t>
  </si>
  <si>
    <t>M Pantalone</t>
  </si>
  <si>
    <t>46</t>
  </si>
  <si>
    <t>M Coperte</t>
  </si>
  <si>
    <t>E : 73% Mohair 24% Lana 3% Poliammide</t>
  </si>
  <si>
    <t>J47TC0006910401</t>
  </si>
  <si>
    <t>M HAT 06</t>
  </si>
  <si>
    <t>XL</t>
  </si>
  <si>
    <t>E : 100% Poliammide - F : 100% Cotone</t>
  </si>
  <si>
    <t>J47TC0106160601</t>
  </si>
  <si>
    <t>M Cappello</t>
  </si>
  <si>
    <t>E : 100% Lana - I : 100% Pelle Ovina</t>
  </si>
  <si>
    <t>E : 100% Lana - F : 100% Cotone</t>
  </si>
  <si>
    <t>E : 91% Poliammide 9% Elastan - I : 100% Viscosa - F : 100% Viscosa</t>
  </si>
  <si>
    <t>37.5</t>
  </si>
  <si>
    <t>JS38226A40105</t>
  </si>
  <si>
    <t>M : 100% Ottone</t>
  </si>
  <si>
    <t>J15WS001700102</t>
  </si>
  <si>
    <t>W SNEAKERS</t>
  </si>
  <si>
    <t>Upper: 100% Ovine Leather - Lining: 100% Ovine Leather - Inside: 100%</t>
  </si>
  <si>
    <t>J15WZ000440001</t>
  </si>
  <si>
    <t>F Scarpa ballerina</t>
  </si>
  <si>
    <t xml:space="preserve">E : 100% Pelle Caprina - F : 100% Pelle Ovina - I : 100% Pelle Ovina </t>
  </si>
  <si>
    <t>J15WZ000440270</t>
  </si>
  <si>
    <t>39</t>
  </si>
  <si>
    <t>J21BN0199030012</t>
  </si>
  <si>
    <t>M Giacca</t>
  </si>
  <si>
    <t>E : 100% Lana Vergine - F : 100% Viscosa - F : 100% Cotone - Imbottit</t>
  </si>
  <si>
    <t>M Sweater</t>
  </si>
  <si>
    <t>J21KA0001010001</t>
  </si>
  <si>
    <t>M TROUSER 01 AW 20</t>
  </si>
  <si>
    <t>E : 100% Lana - F : 100% Cotone - F : 100% Cupro</t>
  </si>
  <si>
    <t>J21KA0010370401</t>
  </si>
  <si>
    <t>M TROUSER B 01 SLIM AW 17</t>
  </si>
  <si>
    <t>J21KA0231220001</t>
  </si>
  <si>
    <t>E : 100% Viscosa - F : 100% Lana - F : 100% Viscosa</t>
  </si>
  <si>
    <t>J21KA0255920221</t>
  </si>
  <si>
    <t>E : 100% Pelle Di Cervo - F : 100% Cotone - F : 100% Viscosa</t>
  </si>
  <si>
    <t>43</t>
  </si>
  <si>
    <t>E : 100% Cotone - F : 95% Viscosa 5% Elastan</t>
  </si>
  <si>
    <t>J44WU000920102</t>
  </si>
  <si>
    <t>F Stivaletto</t>
  </si>
  <si>
    <t>E : 100% Pelle Bovina - C : 65% Poliestere 18% Elastan 17% Poliammide</t>
  </si>
  <si>
    <t>41</t>
  </si>
  <si>
    <t>50</t>
  </si>
  <si>
    <t>E : 64% Poliammide 36% Seta</t>
  </si>
  <si>
    <t>J47KA0125390001</t>
  </si>
  <si>
    <t>J47RT0002410022</t>
  </si>
  <si>
    <t>38.5</t>
  </si>
  <si>
    <t>JSPQ8504065033301</t>
  </si>
  <si>
    <t>M BELT</t>
  </si>
  <si>
    <t>M Sneakers</t>
  </si>
  <si>
    <t>42</t>
  </si>
  <si>
    <t>J32WS001540002</t>
  </si>
  <si>
    <t>E : 100% Pelle Bovina - C : 100% Poliestere - F : 100% Pelle Bovina -</t>
  </si>
  <si>
    <t>Portugal</t>
  </si>
  <si>
    <t>J40AF0145190001</t>
  </si>
  <si>
    <t>F Piumino</t>
  </si>
  <si>
    <t>E : 100% Poliammide - Imbottitura: 100% Poliestere - Imbottitura: 85%</t>
  </si>
  <si>
    <t>J40AF0163070338</t>
  </si>
  <si>
    <t>J40CT0152030677</t>
  </si>
  <si>
    <t>J52AF0001060740</t>
  </si>
  <si>
    <t>E : 100% Cashmere - F : 100% Viscosa - I : 100% Cashmere - Imbottitur</t>
  </si>
  <si>
    <t>J52KA0010060001</t>
  </si>
  <si>
    <t>J52KA0013020447</t>
  </si>
  <si>
    <t>J61KA0019520001</t>
  </si>
  <si>
    <t>E : 91% Lana Vergine 8% Poliestere 1% Elastan - F : 100% Cotone</t>
  </si>
  <si>
    <t>J61KA0021920278</t>
  </si>
  <si>
    <t>E : 70% Cotone 30% Poliestere - F : 100% Cotone</t>
  </si>
  <si>
    <t>JPPR5901950900A667</t>
  </si>
  <si>
    <t>W DOWN HAT 01 MF RV</t>
  </si>
  <si>
    <t>JPPU59021131000831</t>
  </si>
  <si>
    <t>W HAT 07 GD</t>
  </si>
  <si>
    <t>JPUP31075025000032</t>
  </si>
  <si>
    <t>M DRAWSTRING CROPPED 02 MF</t>
  </si>
  <si>
    <t>54</t>
  </si>
  <si>
    <t>J11UU004470044</t>
  </si>
  <si>
    <t>F Collana</t>
  </si>
  <si>
    <t>J21AA0176030001</t>
  </si>
  <si>
    <t>M Cappotto</t>
  </si>
  <si>
    <t>E : 100% Cashmere - F : 100% Viscosa</t>
  </si>
  <si>
    <t>E : 100% Lana Vergine - F : 100% Viscosa</t>
  </si>
  <si>
    <t>J03KA0220120001</t>
  </si>
  <si>
    <t>E : 83% Viscosa 17% Seta - F : 100% Cotone - Pelle: 100% Pelle Bovina</t>
  </si>
  <si>
    <t>J21GP0160730104</t>
  </si>
  <si>
    <t>E : 43% Mohair 43% Alpaca 14% Poliammide - I : 100% Lana</t>
  </si>
  <si>
    <t>J21GP0160730339</t>
  </si>
  <si>
    <t>J22KA0231570001</t>
  </si>
  <si>
    <t>E : 100% Cotone - I : 100% Pelle Bovina - F : 100% Cotone</t>
  </si>
  <si>
    <t>J25WB000570001</t>
  </si>
  <si>
    <t>M Marsupio</t>
  </si>
  <si>
    <t>E : 100% Pelle Ovina - F : 95% Poliuretanica 5% Poliammide</t>
  </si>
  <si>
    <t>J32WS001440100</t>
  </si>
  <si>
    <t>J40AF0163070001</t>
  </si>
  <si>
    <t>J40CT0145030425</t>
  </si>
  <si>
    <t>Materiale 1: 100% Ottone - Materiale 2: 100% Zircone</t>
  </si>
  <si>
    <t>J15WS001700002</t>
  </si>
  <si>
    <t>35.5</t>
  </si>
  <si>
    <t>J21BN0192920221</t>
  </si>
  <si>
    <t>E : 100% Pelle Di Cervo - F : 100% Viscosa - F : 100% Cotone</t>
  </si>
  <si>
    <t>56</t>
  </si>
  <si>
    <t>J21KA0156910106</t>
  </si>
  <si>
    <t xml:space="preserve">E : 100% Pelle Bovina - I : 100% Pelle Bovina - F : 100% Viscosa - F </t>
  </si>
  <si>
    <t>J21KA0156910436</t>
  </si>
  <si>
    <t>J21KA0208050001</t>
  </si>
  <si>
    <t>M PANTALONE</t>
  </si>
  <si>
    <t>45</t>
  </si>
  <si>
    <t>J40AF0140190001</t>
  </si>
  <si>
    <t>XS</t>
  </si>
  <si>
    <t>J07WF000520001</t>
  </si>
  <si>
    <t>F Borsa pochette</t>
  </si>
  <si>
    <t>E : 100% Pelo Agnello - F : 100% Pelle Ovina</t>
  </si>
  <si>
    <t>J07WF000580531</t>
  </si>
  <si>
    <t>J11UU004670714</t>
  </si>
  <si>
    <t>J12VK004820043</t>
  </si>
  <si>
    <t>F Spilla</t>
  </si>
  <si>
    <t>36.5</t>
  </si>
  <si>
    <t>58</t>
  </si>
  <si>
    <t>J21TC0001280001</t>
  </si>
  <si>
    <t>M HAT 01</t>
  </si>
  <si>
    <t>E: 81% Wool 10% Cashmere 9% Angora</t>
  </si>
  <si>
    <t>90</t>
  </si>
  <si>
    <t>W NECKLACE</t>
  </si>
  <si>
    <t>J11VG0001020710</t>
  </si>
  <si>
    <t>W ORECCHINI</t>
  </si>
  <si>
    <t>Body: 100% Silver</t>
  </si>
  <si>
    <t>J47GP0179350277</t>
  </si>
  <si>
    <t>E : 60% Lana Vergine 40% Lana Di Yack</t>
  </si>
  <si>
    <t>J47KA0013030001</t>
  </si>
  <si>
    <t>M TROUSER 45 SHORT PD AW 34</t>
  </si>
  <si>
    <t>E : 64% Poliammide 36% Seta - F : 64% Poliammide 36% Seta - Imbottitu</t>
  </si>
  <si>
    <t>J47KA0161390102</t>
  </si>
  <si>
    <t>J47KA0253560028</t>
  </si>
  <si>
    <t>E : 100% Cotone - F : 100% Viscosa</t>
  </si>
  <si>
    <t>J52FB0002230001</t>
  </si>
  <si>
    <t>F Gilet</t>
  </si>
  <si>
    <t>E : 100% Pelo Agnello - F : 100% Viscosa - F : 100% Viscosa</t>
  </si>
  <si>
    <t>J40TE0119700100</t>
  </si>
  <si>
    <t>M SWEATSHIRT HN ZIP UP</t>
  </si>
  <si>
    <t>J47KA0242820923</t>
  </si>
  <si>
    <t>J47RT0002410609</t>
  </si>
  <si>
    <t>J47GU0011880106</t>
  </si>
  <si>
    <t>JPUP31075025000402</t>
  </si>
  <si>
    <t>JPPR31055025000109</t>
  </si>
  <si>
    <t>F DRAWSTRING CROPPED 01 MF</t>
  </si>
  <si>
    <t>F Borsa mano</t>
  </si>
  <si>
    <t>J07WD007020531</t>
  </si>
  <si>
    <t>E : 100% Anguilla Costiera - F : 100% Pelle Ovina</t>
  </si>
  <si>
    <t>7.5</t>
  </si>
  <si>
    <t>J25VL000190001</t>
  </si>
  <si>
    <t>M Porta telefono</t>
  </si>
  <si>
    <t>E : 100% Pelle Bovina - F : 100% Pelle Ovina</t>
  </si>
  <si>
    <t>33</t>
  </si>
  <si>
    <t>J25VL000130001</t>
  </si>
  <si>
    <t>E : 100% Pelle Ovina - C : 100% Pelle Bovina - F : 100% Pelle Bovina</t>
  </si>
  <si>
    <t>JSWT83817300630421</t>
  </si>
  <si>
    <t>T1 100% RSN - T2 100% OTN</t>
  </si>
  <si>
    <t>JSYQ75114041680975</t>
  </si>
  <si>
    <t>8.5</t>
  </si>
  <si>
    <t>RRP</t>
  </si>
  <si>
    <t>TTL RRP</t>
  </si>
  <si>
    <t>WHS</t>
  </si>
  <si>
    <t>TTL WHS</t>
  </si>
  <si>
    <t>COMPOSITIONS</t>
  </si>
  <si>
    <t>MADE IN</t>
  </si>
  <si>
    <t>TOTAL QTY</t>
  </si>
  <si>
    <t>ARTICLE</t>
  </si>
  <si>
    <t>DESCRIPTION</t>
  </si>
  <si>
    <t>CATEGORY</t>
  </si>
  <si>
    <t>GENDER</t>
  </si>
  <si>
    <t>MODEL BACK</t>
  </si>
  <si>
    <t>MODEL FRONT</t>
  </si>
  <si>
    <t xml:space="preserve">PICTURE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</si>
</sst>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951738</xdr:colOff>
      <xdr:row>7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6AB4517E-2A3F-A647-3707-6019229A2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2487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951738</xdr:colOff>
      <xdr:row>8</xdr:row>
      <xdr:rowOff>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697E7BF1-6260-021F-F47F-93EB20575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515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951738</xdr:colOff>
      <xdr:row>21</xdr:row>
      <xdr:rowOff>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9F0E6C70-7355-D1A4-8440-2F7E3804F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6984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951738</xdr:colOff>
      <xdr:row>22</xdr:row>
      <xdr:rowOff>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0454786C-E3FC-21C6-7B5C-1FE0F55DB8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8251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951738</xdr:colOff>
      <xdr:row>23</xdr:row>
      <xdr:rowOff>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ED2111A9-C059-CE4F-9146-0A28D35DE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9517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951738</xdr:colOff>
      <xdr:row>24</xdr:row>
      <xdr:rowOff>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xmlns="" id="{4362DA8E-FF3F-37C7-07FF-96606A44C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1126"/>
          <a:ext cx="951738" cy="1266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951738</xdr:colOff>
      <xdr:row>25</xdr:row>
      <xdr:rowOff>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xmlns="" id="{7ECCE17B-8F30-47C5-53AA-27D39A695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2051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951738</xdr:colOff>
      <xdr:row>26</xdr:row>
      <xdr:rowOff>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xmlns="" id="{FE520E2A-8BD7-2E7A-54E5-05CCC64ED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3318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951738</xdr:colOff>
      <xdr:row>27</xdr:row>
      <xdr:rowOff>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xmlns="" id="{1B86C71D-29AD-DF75-A3BE-62342D231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4585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951738</xdr:colOff>
      <xdr:row>28</xdr:row>
      <xdr:rowOff>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xmlns="" id="{9A6175B7-E5DF-CF3B-DA2C-BAB11AD99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71189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951738</xdr:colOff>
      <xdr:row>29</xdr:row>
      <xdr:rowOff>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2A93CC87-F496-A89C-7C66-7DC26BD86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8385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951738</xdr:colOff>
      <xdr:row>31</xdr:row>
      <xdr:rowOff>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C6D4103F-20E3-9EB2-756E-F12644350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2186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951738</xdr:colOff>
      <xdr:row>32</xdr:row>
      <xdr:rowOff>0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xmlns="" id="{921F83C3-32EE-A883-655D-277A18C7C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4719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951738</xdr:colOff>
      <xdr:row>34</xdr:row>
      <xdr:rowOff>0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xmlns="" id="{C89980B7-05F0-BA8D-773D-26B0B2BF3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7253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951738</xdr:colOff>
      <xdr:row>40</xdr:row>
      <xdr:rowOff>0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xmlns="" id="{8DEE21CD-2C02-CEBF-4915-CF4201D2B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48544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951738</xdr:colOff>
      <xdr:row>41</xdr:row>
      <xdr:rowOff>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xmlns="" id="{2BFF1972-EEB6-D18F-637B-F1E3BDBFB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61213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951738</xdr:colOff>
      <xdr:row>42</xdr:row>
      <xdr:rowOff>0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xmlns="" id="{2CF3D2DE-C2E0-DD01-F4C6-C47C8E0EF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73881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951738</xdr:colOff>
      <xdr:row>43</xdr:row>
      <xdr:rowOff>0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xmlns="" id="{9F1954D5-31EB-9B48-F1BF-73F8AF304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8654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951738</xdr:colOff>
      <xdr:row>44</xdr:row>
      <xdr:rowOff>0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xmlns="" id="{BDC3CD68-7BED-37CB-C6C6-0D04476CE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1188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951738</xdr:colOff>
      <xdr:row>45</xdr:row>
      <xdr:rowOff>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xmlns="" id="{1050AB5C-9CDB-4B53-925F-540A34615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24554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951738</xdr:colOff>
      <xdr:row>49</xdr:row>
      <xdr:rowOff>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xmlns="" id="{4F679641-A87C-6DB2-ACCD-F557EA5F9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87895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951738</xdr:colOff>
      <xdr:row>50</xdr:row>
      <xdr:rowOff>0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xmlns="" id="{4C14E519-9944-68F8-5EDD-D7FF8E8AE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00563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951738</xdr:colOff>
      <xdr:row>51</xdr:row>
      <xdr:rowOff>0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xmlns="" id="{E2EE254B-6BAB-C519-846C-24F77005D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13232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951738</xdr:colOff>
      <xdr:row>52</xdr:row>
      <xdr:rowOff>0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xmlns="" id="{DB5FD687-578E-3F47-A374-46E459DE3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2590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951738</xdr:colOff>
      <xdr:row>53</xdr:row>
      <xdr:rowOff>0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xmlns="" id="{86863901-9BF1-8CEE-D05A-D5B934943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3856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951738</xdr:colOff>
      <xdr:row>54</xdr:row>
      <xdr:rowOff>0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xmlns="" id="{72DD454A-F4F2-0910-4BC4-719585DC8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51236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951738</xdr:colOff>
      <xdr:row>54</xdr:row>
      <xdr:rowOff>1266510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xmlns="" id="{D37DD7DA-0CD8-DAF8-AE40-7E0924E5C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6390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951738</xdr:colOff>
      <xdr:row>56</xdr:row>
      <xdr:rowOff>0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xmlns="" id="{D3AE9CEE-C75F-92AA-5528-43AE511CD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7657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951738</xdr:colOff>
      <xdr:row>57</xdr:row>
      <xdr:rowOff>0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xmlns="" id="{00ADFD9C-067E-34FD-F1E2-B0E3C5533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8924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951738</xdr:colOff>
      <xdr:row>58</xdr:row>
      <xdr:rowOff>0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xmlns="" id="{A564738F-D920-5AE4-13FA-897D08C8AD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0190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951738</xdr:colOff>
      <xdr:row>59</xdr:row>
      <xdr:rowOff>0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xmlns="" id="{41919DBA-5427-5C24-369B-E710F5ECB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1457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951738</xdr:colOff>
      <xdr:row>60</xdr:row>
      <xdr:rowOff>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xmlns="" id="{731A5980-610D-4FC1-DD71-732844A92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2724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951738</xdr:colOff>
      <xdr:row>65</xdr:row>
      <xdr:rowOff>3175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xmlns="" id="{1D6B5562-2288-258F-D80F-38FB8D553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9058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951738</xdr:colOff>
      <xdr:row>66</xdr:row>
      <xdr:rowOff>3175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xmlns="" id="{9C515D3C-901F-0BCF-A018-5F1346406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0325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951738</xdr:colOff>
      <xdr:row>67</xdr:row>
      <xdr:rowOff>3175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xmlns="" id="{1EFFED07-17A7-EEAB-A685-C977CDF42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15924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951738</xdr:colOff>
      <xdr:row>68</xdr:row>
      <xdr:rowOff>3175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xmlns="" id="{3CF82401-FC8C-11D7-8A92-21AD8DF81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28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951738</xdr:colOff>
      <xdr:row>69</xdr:row>
      <xdr:rowOff>3175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xmlns="" id="{8617DC2F-62D7-A4DD-3A4F-A830F7EF6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4126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951738</xdr:colOff>
      <xdr:row>70</xdr:row>
      <xdr:rowOff>0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xmlns="" id="{BE03A6E8-30D3-88C0-4FE1-FB4C4339A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5392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951738</xdr:colOff>
      <xdr:row>71</xdr:row>
      <xdr:rowOff>3175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xmlns="" id="{754AF2C4-C4AC-5B72-170E-4E4E81BF3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66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951738</xdr:colOff>
      <xdr:row>74</xdr:row>
      <xdr:rowOff>3175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xmlns="" id="{5F66D033-69B3-6727-48E4-C581D44A9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1727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951738</xdr:colOff>
      <xdr:row>74</xdr:row>
      <xdr:rowOff>1264525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4B50354C-A1F6-A02F-F9DB-5716803E2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29938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2413</xdr:colOff>
      <xdr:row>7</xdr:row>
      <xdr:rowOff>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082CA2EE-35FB-338C-BC5B-EADF0B64A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2487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2413</xdr:colOff>
      <xdr:row>8</xdr:row>
      <xdr:rowOff>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DA07B76D-6241-7E5E-A251-E3E737275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0515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2413</xdr:colOff>
      <xdr:row>21</xdr:row>
      <xdr:rowOff>0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379E70C5-4D66-D262-F8DB-C0B1F9579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6984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2413</xdr:colOff>
      <xdr:row>22</xdr:row>
      <xdr:rowOff>0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xmlns="" id="{F2F46836-BE47-879F-08D5-CC83F57F4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8251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2413</xdr:colOff>
      <xdr:row>23</xdr:row>
      <xdr:rowOff>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5744C9E1-0875-BB37-79E7-D3E3A9673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9517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2413</xdr:colOff>
      <xdr:row>24</xdr:row>
      <xdr:rowOff>0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3DD589C9-5590-77A3-FBA3-3F7691603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0784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2413</xdr:colOff>
      <xdr:row>25</xdr:row>
      <xdr:rowOff>0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C480148D-4655-D98E-6898-F6E4F255A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2051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2413</xdr:colOff>
      <xdr:row>26</xdr:row>
      <xdr:rowOff>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3D657192-74ED-2137-FC21-D11B5B23B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3318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2413</xdr:colOff>
      <xdr:row>27</xdr:row>
      <xdr:rowOff>0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F236379E-98C6-42C7-41CD-6B985799F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4585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2413</xdr:colOff>
      <xdr:row>28</xdr:row>
      <xdr:rowOff>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65727FA1-0DA5-EF43-0523-75117B1A7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71189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2413</xdr:colOff>
      <xdr:row>29</xdr:row>
      <xdr:rowOff>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E7392302-0869-DC69-C7D9-86A9EB0D1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38385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2413</xdr:colOff>
      <xdr:row>31</xdr:row>
      <xdr:rowOff>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434D7E7A-67B0-A29E-F224-5E16E8DD6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42186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2413</xdr:colOff>
      <xdr:row>32</xdr:row>
      <xdr:rowOff>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CB016DEC-9D7B-3611-6A3B-1D5A4ED91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44719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2413</xdr:colOff>
      <xdr:row>34</xdr:row>
      <xdr:rowOff>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xmlns="" id="{94C78CFB-DFDF-AF25-86B6-CC8E2F981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47253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2413</xdr:colOff>
      <xdr:row>40</xdr:row>
      <xdr:rowOff>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5F5ECFE1-067C-1E55-F328-5EA3D386A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548544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2413</xdr:colOff>
      <xdr:row>41</xdr:row>
      <xdr:rowOff>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46762586-3E7A-875F-59B8-B1A02E936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561213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2413</xdr:colOff>
      <xdr:row>42</xdr:row>
      <xdr:rowOff>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C6EA6EEA-6604-E7B5-B68A-FD600690F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573881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2413</xdr:colOff>
      <xdr:row>43</xdr:row>
      <xdr:rowOff>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F163C1C9-7B65-137E-563E-24C1A7585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58654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2413</xdr:colOff>
      <xdr:row>44</xdr:row>
      <xdr:rowOff>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xmlns="" id="{60FDAE96-3064-B60D-3A05-5859C30A8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61188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2413</xdr:colOff>
      <xdr:row>45</xdr:row>
      <xdr:rowOff>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4467AAC4-27C6-6FB0-59CE-443B1C78C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624554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2413</xdr:colOff>
      <xdr:row>49</xdr:row>
      <xdr:rowOff>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xmlns="" id="{BF84FC48-EC9D-97FE-B56F-C891C9800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687895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2413</xdr:colOff>
      <xdr:row>50</xdr:row>
      <xdr:rowOff>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3041A3A5-41F6-97C8-A219-873DCA168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700563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2413</xdr:colOff>
      <xdr:row>51</xdr:row>
      <xdr:rowOff>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36BAE9B6-2105-69E5-9218-3F50EF070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713232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2413</xdr:colOff>
      <xdr:row>52</xdr:row>
      <xdr:rowOff>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BA941906-5A88-428A-F573-814405F20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72590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2413</xdr:colOff>
      <xdr:row>53</xdr:row>
      <xdr:rowOff>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2F93FB55-DB7F-01BB-F541-051924381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73856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2413</xdr:colOff>
      <xdr:row>54</xdr:row>
      <xdr:rowOff>0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xmlns="" id="{7CE86F21-AB3A-0531-E157-C350F203F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751236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2413</xdr:colOff>
      <xdr:row>54</xdr:row>
      <xdr:rowOff>1266510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xmlns="" id="{8D45DB89-F81A-64E0-8AB1-988888FFA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76390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2413</xdr:colOff>
      <xdr:row>56</xdr:row>
      <xdr:rowOff>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xmlns="" id="{4D479169-31A6-FBF4-8692-FF9111806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77657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2413</xdr:colOff>
      <xdr:row>57</xdr:row>
      <xdr:rowOff>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xmlns="" id="{A402E441-1052-2836-49FB-20D302561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78924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2413</xdr:colOff>
      <xdr:row>58</xdr:row>
      <xdr:rowOff>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A52C5B72-F1AA-E668-4513-223D24F2E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80190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2413</xdr:colOff>
      <xdr:row>59</xdr:row>
      <xdr:rowOff>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xmlns="" id="{9AB9D223-E966-AA28-51E7-91D51559F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81457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2</xdr:col>
      <xdr:colOff>2413</xdr:colOff>
      <xdr:row>60</xdr:row>
      <xdr:rowOff>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0A8E8637-CD28-78E3-A61C-3148B3AFD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82724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2</xdr:col>
      <xdr:colOff>2413</xdr:colOff>
      <xdr:row>65</xdr:row>
      <xdr:rowOff>3175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xmlns="" id="{0CFB771A-82E7-FB7A-1090-801843DB0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89058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2</xdr:col>
      <xdr:colOff>2413</xdr:colOff>
      <xdr:row>66</xdr:row>
      <xdr:rowOff>3175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xmlns="" id="{F578D4C9-B0E8-4484-3901-0AD83F444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0325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2</xdr:col>
      <xdr:colOff>2413</xdr:colOff>
      <xdr:row>67</xdr:row>
      <xdr:rowOff>3175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xmlns="" id="{A20226C3-0F0A-B203-4F63-50B11751C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15924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2413</xdr:colOff>
      <xdr:row>68</xdr:row>
      <xdr:rowOff>3175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xmlns="" id="{4F9CD8CA-2B1D-9331-A368-15B22CA89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28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2</xdr:col>
      <xdr:colOff>2413</xdr:colOff>
      <xdr:row>69</xdr:row>
      <xdr:rowOff>3175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xmlns="" id="{3B0086DB-542F-FA0C-5FA9-FED94601E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4126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2413</xdr:colOff>
      <xdr:row>70</xdr:row>
      <xdr:rowOff>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xmlns="" id="{DE6D1233-2EE5-F44C-4654-D3E44A5BB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5392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2413</xdr:colOff>
      <xdr:row>71</xdr:row>
      <xdr:rowOff>3175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xmlns="" id="{5B8BF4A2-AF98-099E-61B0-4DB6A38B2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66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2</xdr:col>
      <xdr:colOff>2413</xdr:colOff>
      <xdr:row>74</xdr:row>
      <xdr:rowOff>3175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xmlns="" id="{68D01957-E5A4-A896-0D21-6EBAA2A25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01727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2</xdr:col>
      <xdr:colOff>2413</xdr:colOff>
      <xdr:row>74</xdr:row>
      <xdr:rowOff>1264525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xmlns="" id="{8D2003D9-C597-E054-E0F8-7880249FD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029938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951738</xdr:colOff>
      <xdr:row>7</xdr:row>
      <xdr:rowOff>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xmlns="" id="{FB02B629-CC97-F327-5752-1975AEC18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92487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951738</xdr:colOff>
      <xdr:row>8</xdr:row>
      <xdr:rowOff>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xmlns="" id="{884EBE19-32A3-F55C-B807-BB44DBFCF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0515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951738</xdr:colOff>
      <xdr:row>21</xdr:row>
      <xdr:rowOff>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xmlns="" id="{EB189A28-D81E-C67C-E53E-E3CF61E42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26984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951738</xdr:colOff>
      <xdr:row>22</xdr:row>
      <xdr:rowOff>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B1AC40B8-6F5D-019B-5BF2-DEFECEF06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28251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951738</xdr:colOff>
      <xdr:row>23</xdr:row>
      <xdr:rowOff>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xmlns="" id="{613CC75E-D442-3616-B6FF-787995D62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29517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951738</xdr:colOff>
      <xdr:row>24</xdr:row>
      <xdr:rowOff>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xmlns="" id="{29CC7E2C-0C02-398F-D6D1-D3D6EA5FC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30784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951738</xdr:colOff>
      <xdr:row>25</xdr:row>
      <xdr:rowOff>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xmlns="" id="{7A31B087-111D-B3E8-C0BF-B9181A9D8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32051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951738</xdr:colOff>
      <xdr:row>26</xdr:row>
      <xdr:rowOff>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xmlns="" id="{CC6D2CC1-6B54-BCAC-CF47-C7FB0BA78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33318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951738</xdr:colOff>
      <xdr:row>27</xdr:row>
      <xdr:rowOff>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AFF5E798-B215-5D0B-06E5-47F97D635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34585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951738</xdr:colOff>
      <xdr:row>28</xdr:row>
      <xdr:rowOff>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xmlns="" id="{60E9CDBC-B41E-DF01-A161-4F00C0D59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371189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951738</xdr:colOff>
      <xdr:row>29</xdr:row>
      <xdr:rowOff>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B1DB8B49-6177-2CEC-5586-BC097DAD2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38385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951738</xdr:colOff>
      <xdr:row>31</xdr:row>
      <xdr:rowOff>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xmlns="" id="{8412B415-EAC7-2766-D790-AB482796C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42186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951738</xdr:colOff>
      <xdr:row>32</xdr:row>
      <xdr:rowOff>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20B01FC6-93F0-CD46-0465-5A58B0F78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44719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951738</xdr:colOff>
      <xdr:row>34</xdr:row>
      <xdr:rowOff>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xmlns="" id="{DD567695-53C9-62C7-0C23-CA4A9D8F7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47253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951738</xdr:colOff>
      <xdr:row>40</xdr:row>
      <xdr:rowOff>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xmlns="" id="{C1296412-6CEC-90E1-FB40-FC8089093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548544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951738</xdr:colOff>
      <xdr:row>41</xdr:row>
      <xdr:rowOff>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62A28E4C-3AB9-6DE3-E53A-5C424C9B9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561213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951738</xdr:colOff>
      <xdr:row>42</xdr:row>
      <xdr:rowOff>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81CBB218-3A82-21A0-46E9-0EB39C192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573881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951738</xdr:colOff>
      <xdr:row>43</xdr:row>
      <xdr:rowOff>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xmlns="" id="{42466216-85B7-A423-CF0B-C65F35928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58654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951738</xdr:colOff>
      <xdr:row>44</xdr:row>
      <xdr:rowOff>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B9C140DC-0CFA-B849-2EA0-0159C9B0D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61188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951738</xdr:colOff>
      <xdr:row>45</xdr:row>
      <xdr:rowOff>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xmlns="" id="{1D0172BE-DC2E-8966-D4B9-48F273425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624554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951738</xdr:colOff>
      <xdr:row>49</xdr:row>
      <xdr:rowOff>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D6A886DB-6C2E-B7DE-961D-7FCB48365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687895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951738</xdr:colOff>
      <xdr:row>50</xdr:row>
      <xdr:rowOff>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xmlns="" id="{C141CBE6-CE2E-05EF-F6D4-D2B77B062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00563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951738</xdr:colOff>
      <xdr:row>51</xdr:row>
      <xdr:rowOff>0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51074236-D100-56E9-6E7E-5F6973E2A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13232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951738</xdr:colOff>
      <xdr:row>52</xdr:row>
      <xdr:rowOff>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CE5F2986-FAA6-5092-29F9-671DB390A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2590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951738</xdr:colOff>
      <xdr:row>53</xdr:row>
      <xdr:rowOff>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87D7EAEC-55E9-8B1F-A501-522893F39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3856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951738</xdr:colOff>
      <xdr:row>54</xdr:row>
      <xdr:rowOff>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xmlns="" id="{BA1A35E1-0D8E-BE20-5C37-F64576C72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51236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951738</xdr:colOff>
      <xdr:row>54</xdr:row>
      <xdr:rowOff>1266510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1889658E-4D4B-2FCA-3BE8-4B20888F7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6390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951738</xdr:colOff>
      <xdr:row>56</xdr:row>
      <xdr:rowOff>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2D2B280C-E0F1-B104-FFF6-3C0343016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7657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951738</xdr:colOff>
      <xdr:row>57</xdr:row>
      <xdr:rowOff>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xmlns="" id="{3AAD3978-F047-1DFB-79A3-E98525AEB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78924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951738</xdr:colOff>
      <xdr:row>58</xdr:row>
      <xdr:rowOff>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xmlns="" id="{99791622-E4A6-8FF9-036F-15DA963FB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0190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951738</xdr:colOff>
      <xdr:row>59</xdr:row>
      <xdr:rowOff>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04302161-852D-BCB5-FF36-8EBBDB8A7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1457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951738</xdr:colOff>
      <xdr:row>60</xdr:row>
      <xdr:rowOff>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xmlns="" id="{BC3C83DD-E69F-8055-5389-8753B7BB1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2724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951738</xdr:colOff>
      <xdr:row>65</xdr:row>
      <xdr:rowOff>3175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9392484A-4ECB-7339-9A6D-307C55242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9058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951738</xdr:colOff>
      <xdr:row>66</xdr:row>
      <xdr:rowOff>3175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2F07FA67-14A4-C417-F6F7-826C123D7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90325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951738</xdr:colOff>
      <xdr:row>67</xdr:row>
      <xdr:rowOff>3175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CB61A3A0-0E2C-4B57-2C7A-A7327B3F6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915924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951738</xdr:colOff>
      <xdr:row>68</xdr:row>
      <xdr:rowOff>3175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30A92216-CEA3-6BD4-50C1-ADF60A92F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928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951738</xdr:colOff>
      <xdr:row>69</xdr:row>
      <xdr:rowOff>3175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5416EDEC-8EE1-BA19-5E3F-8EA7EB120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94126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951738</xdr:colOff>
      <xdr:row>70</xdr:row>
      <xdr:rowOff>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xmlns="" id="{36B299A3-869D-0667-FF91-B64D87982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95392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951738</xdr:colOff>
      <xdr:row>71</xdr:row>
      <xdr:rowOff>3175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A346D040-8060-5710-FDD2-B47771ECD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966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951738</xdr:colOff>
      <xdr:row>74</xdr:row>
      <xdr:rowOff>3175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xmlns="" id="{FDB105E6-5E16-BCF4-1946-E345A35B0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01727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951738</xdr:colOff>
      <xdr:row>74</xdr:row>
      <xdr:rowOff>1264525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xmlns="" id="{6D8EBE7D-4F82-B7D5-368F-71C11281F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029938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7112</xdr:colOff>
      <xdr:row>9</xdr:row>
      <xdr:rowOff>1264525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xmlns="" id="{18832BE6-5EDD-532A-8B97-B5CEFA855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7112</xdr:colOff>
      <xdr:row>11</xdr:row>
      <xdr:rowOff>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xmlns="" id="{1E413C58-E285-0567-26E9-2F3267BA4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8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7112</xdr:colOff>
      <xdr:row>12</xdr:row>
      <xdr:rowOff>1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xmlns="" id="{8E0242CD-6F59-77EB-B3FD-EB8926000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46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7112</xdr:colOff>
      <xdr:row>13</xdr:row>
      <xdr:rowOff>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261F6036-8C2E-1770-5D86-0F5EFC874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814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7112</xdr:colOff>
      <xdr:row>14</xdr:row>
      <xdr:rowOff>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xmlns="" id="{B1082CA3-754A-8AC8-F031-7AC98EA3B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83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7112</xdr:colOff>
      <xdr:row>15</xdr:row>
      <xdr:rowOff>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xmlns="" id="{9E5D4AAA-5790-FD84-D9EA-472B5FA59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151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7112</xdr:colOff>
      <xdr:row>16</xdr:row>
      <xdr:rowOff>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xmlns="" id="{A763CCE4-442E-2985-C9F7-4A46E4415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19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7112</xdr:colOff>
      <xdr:row>16</xdr:row>
      <xdr:rowOff>1264525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xmlns="" id="{24C832E7-C384-C27C-5C71-E57D8B501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487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7112</xdr:colOff>
      <xdr:row>18</xdr:row>
      <xdr:rowOff>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xmlns="" id="{30D7D2A3-0820-207D-CC1F-5B558DCCA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156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7112</xdr:colOff>
      <xdr:row>19</xdr:row>
      <xdr:rowOff>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883897E0-EDA1-5164-42DF-2B572EDF1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824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7112</xdr:colOff>
      <xdr:row>20</xdr:row>
      <xdr:rowOff>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xmlns="" id="{5A69E62F-1E9E-DDFE-1A87-FF8C15548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492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8636</xdr:colOff>
      <xdr:row>33</xdr:row>
      <xdr:rowOff>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xmlns="" id="{7B74F2F5-45E3-242E-1FC5-6F45530A5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16075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7112</xdr:colOff>
      <xdr:row>35</xdr:row>
      <xdr:rowOff>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xmlns="" id="{FA8F2280-E4FC-6A34-970C-4623A560C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829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7112</xdr:colOff>
      <xdr:row>36</xdr:row>
      <xdr:rowOff>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xmlns="" id="{E1D7E584-B587-B068-C0AD-100D68A73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497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7112</xdr:colOff>
      <xdr:row>37</xdr:row>
      <xdr:rowOff>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xmlns="" id="{23E96AEF-4A6B-14C2-C604-C54DDD5F6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7112</xdr:colOff>
      <xdr:row>38</xdr:row>
      <xdr:rowOff>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xmlns="" id="{754C3499-AC6B-8E9E-E642-92D31B893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833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7112</xdr:colOff>
      <xdr:row>38</xdr:row>
      <xdr:rowOff>1264525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xmlns="" id="{58F943E5-EE40-7262-ABFB-79714FCC5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502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7112</xdr:colOff>
      <xdr:row>45</xdr:row>
      <xdr:rowOff>1264525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xmlns="" id="{DE8D4A4E-E26E-C3E3-68E9-3196CE0C2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170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7112</xdr:colOff>
      <xdr:row>47</xdr:row>
      <xdr:rowOff>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xmlns="" id="{D39B373C-912A-9D74-E8D3-0D5E52890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838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7112</xdr:colOff>
      <xdr:row>48</xdr:row>
      <xdr:rowOff>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xmlns="" id="{D7A3E79C-F53B-9A4C-28F2-7848D73FE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506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7112</xdr:colOff>
      <xdr:row>61</xdr:row>
      <xdr:rowOff>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xmlns="" id="{52F3574F-F006-8C33-FE6E-DB4490732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7112</xdr:colOff>
      <xdr:row>62</xdr:row>
      <xdr:rowOff>0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xmlns="" id="{98DAE141-100C-F3BE-F95A-A3AE9F429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843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7112</xdr:colOff>
      <xdr:row>63</xdr:row>
      <xdr:rowOff>0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xmlns="" id="{6B324B4E-08FB-10F7-85F0-7B4B276E3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650082"/>
          <a:ext cx="959612" cy="1266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7112</xdr:colOff>
      <xdr:row>64</xdr:row>
      <xdr:rowOff>0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xmlns="" id="{48364C9C-0037-61FA-BDCD-ECC7DE51E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179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8636</xdr:colOff>
      <xdr:row>72</xdr:row>
      <xdr:rowOff>3175</xdr:rowOff>
    </xdr:to>
    <xdr:pic>
      <xdr:nvPicPr>
        <xdr:cNvPr id="375" name="Image 374">
          <a:extLst>
            <a:ext uri="{FF2B5EF4-FFF2-40B4-BE49-F238E27FC236}">
              <a16:creationId xmlns:a16="http://schemas.microsoft.com/office/drawing/2014/main" xmlns="" id="{726D3D01-DEC1-F410-9E60-24956A4FF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848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8636</xdr:colOff>
      <xdr:row>73</xdr:row>
      <xdr:rowOff>3175</xdr:rowOff>
    </xdr:to>
    <xdr:pic>
      <xdr:nvPicPr>
        <xdr:cNvPr id="377" name="Image 376">
          <a:extLst>
            <a:ext uri="{FF2B5EF4-FFF2-40B4-BE49-F238E27FC236}">
              <a16:creationId xmlns:a16="http://schemas.microsoft.com/office/drawing/2014/main" xmlns="" id="{EBA808F2-0869-FA1F-E427-69C2C8594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51625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8636</xdr:colOff>
      <xdr:row>76</xdr:row>
      <xdr:rowOff>3175</xdr:rowOff>
    </xdr:to>
    <xdr:pic>
      <xdr:nvPicPr>
        <xdr:cNvPr id="379" name="Image 378">
          <a:extLst>
            <a:ext uri="{FF2B5EF4-FFF2-40B4-BE49-F238E27FC236}">
              <a16:creationId xmlns:a16="http://schemas.microsoft.com/office/drawing/2014/main" xmlns="" id="{02DC2139-F367-4B99-7D61-C23ED293D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1845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8636</xdr:colOff>
      <xdr:row>77</xdr:row>
      <xdr:rowOff>3175</xdr:rowOff>
    </xdr:to>
    <xdr:pic>
      <xdr:nvPicPr>
        <xdr:cNvPr id="381" name="Image 380">
          <a:extLst>
            <a:ext uri="{FF2B5EF4-FFF2-40B4-BE49-F238E27FC236}">
              <a16:creationId xmlns:a16="http://schemas.microsoft.com/office/drawing/2014/main" xmlns="" id="{A6CC7194-A3C4-1DCE-7E9B-E90194C96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85275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8636</xdr:colOff>
      <xdr:row>78</xdr:row>
      <xdr:rowOff>3175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xmlns="" id="{7B0DDC90-9E79-4E07-7004-5D49E35B4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521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8636</xdr:colOff>
      <xdr:row>79</xdr:row>
      <xdr:rowOff>3175</xdr:rowOff>
    </xdr:to>
    <xdr:pic>
      <xdr:nvPicPr>
        <xdr:cNvPr id="385" name="Image 384">
          <a:extLst>
            <a:ext uri="{FF2B5EF4-FFF2-40B4-BE49-F238E27FC236}">
              <a16:creationId xmlns:a16="http://schemas.microsoft.com/office/drawing/2014/main" xmlns="" id="{D176F8AB-53BC-7F41-915D-C19B01CB5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18925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8636</xdr:colOff>
      <xdr:row>80</xdr:row>
      <xdr:rowOff>3175</xdr:rowOff>
    </xdr:to>
    <xdr:pic>
      <xdr:nvPicPr>
        <xdr:cNvPr id="387" name="Image 386">
          <a:extLst>
            <a:ext uri="{FF2B5EF4-FFF2-40B4-BE49-F238E27FC236}">
              <a16:creationId xmlns:a16="http://schemas.microsoft.com/office/drawing/2014/main" xmlns="" id="{8B174147-7D7E-3956-5CFF-40A4DAD72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8575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8636</xdr:colOff>
      <xdr:row>81</xdr:row>
      <xdr:rowOff>3175</xdr:rowOff>
    </xdr:to>
    <xdr:pic>
      <xdr:nvPicPr>
        <xdr:cNvPr id="389" name="Image 388">
          <a:extLst>
            <a:ext uri="{FF2B5EF4-FFF2-40B4-BE49-F238E27FC236}">
              <a16:creationId xmlns:a16="http://schemas.microsoft.com/office/drawing/2014/main" xmlns="" id="{79E2C798-2452-E189-52BC-D3031AF76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52575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951738</xdr:colOff>
      <xdr:row>4</xdr:row>
      <xdr:rowOff>0</xdr:rowOff>
    </xdr:to>
    <xdr:pic>
      <xdr:nvPicPr>
        <xdr:cNvPr id="391" name="Image 390">
          <a:extLst>
            <a:ext uri="{FF2B5EF4-FFF2-40B4-BE49-F238E27FC236}">
              <a16:creationId xmlns:a16="http://schemas.microsoft.com/office/drawing/2014/main" xmlns="" id="{5C5C0165-216C-419B-7651-4CB45DBD2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8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951738</xdr:colOff>
      <xdr:row>5</xdr:row>
      <xdr:rowOff>0</xdr:rowOff>
    </xdr:to>
    <xdr:pic>
      <xdr:nvPicPr>
        <xdr:cNvPr id="393" name="Image 392">
          <a:extLst>
            <a:ext uri="{FF2B5EF4-FFF2-40B4-BE49-F238E27FC236}">
              <a16:creationId xmlns:a16="http://schemas.microsoft.com/office/drawing/2014/main" xmlns="" id="{53EFE158-1738-245E-75FA-0AA811590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126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951738</xdr:colOff>
      <xdr:row>6</xdr:row>
      <xdr:rowOff>0</xdr:rowOff>
    </xdr:to>
    <xdr:pic>
      <xdr:nvPicPr>
        <xdr:cNvPr id="395" name="Image 394">
          <a:extLst>
            <a:ext uri="{FF2B5EF4-FFF2-40B4-BE49-F238E27FC236}">
              <a16:creationId xmlns:a16="http://schemas.microsoft.com/office/drawing/2014/main" xmlns="" id="{BB4C9F60-28C7-8C9E-DDAE-A5087EFB7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392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951738</xdr:colOff>
      <xdr:row>9</xdr:row>
      <xdr:rowOff>0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xmlns="" id="{A4EB66B1-23C8-5EAD-4C0B-C518AE302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6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951738</xdr:colOff>
      <xdr:row>30</xdr:row>
      <xdr:rowOff>0</xdr:rowOff>
    </xdr:to>
    <xdr:pic>
      <xdr:nvPicPr>
        <xdr:cNvPr id="399" name="Image 398">
          <a:extLst>
            <a:ext uri="{FF2B5EF4-FFF2-40B4-BE49-F238E27FC236}">
              <a16:creationId xmlns:a16="http://schemas.microsoft.com/office/drawing/2014/main" xmlns="" id="{76D0219E-775B-95F4-5508-4A6691962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926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951738</xdr:colOff>
      <xdr:row>4</xdr:row>
      <xdr:rowOff>0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xmlns="" id="{4274CDE2-C32C-0F3A-F80C-91B0FE309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28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951738</xdr:colOff>
      <xdr:row>5</xdr:row>
      <xdr:rowOff>0</xdr:rowOff>
    </xdr:to>
    <xdr:pic>
      <xdr:nvPicPr>
        <xdr:cNvPr id="403" name="Image 402">
          <a:extLst>
            <a:ext uri="{FF2B5EF4-FFF2-40B4-BE49-F238E27FC236}">
              <a16:creationId xmlns:a16="http://schemas.microsoft.com/office/drawing/2014/main" xmlns="" id="{7022C254-9878-1FEA-88B4-A9BC340DD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4126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951738</xdr:colOff>
      <xdr:row>6</xdr:row>
      <xdr:rowOff>0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xmlns="" id="{28975542-7C49-862A-314D-F31D856A5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5392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951738</xdr:colOff>
      <xdr:row>9</xdr:row>
      <xdr:rowOff>0</xdr:rowOff>
    </xdr:to>
    <xdr:pic>
      <xdr:nvPicPr>
        <xdr:cNvPr id="407" name="Image 406">
          <a:extLst>
            <a:ext uri="{FF2B5EF4-FFF2-40B4-BE49-F238E27FC236}">
              <a16:creationId xmlns:a16="http://schemas.microsoft.com/office/drawing/2014/main" xmlns="" id="{D2BBA7DB-D747-97C3-1062-D77248093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66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951738</xdr:colOff>
      <xdr:row>30</xdr:row>
      <xdr:rowOff>0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xmlns="" id="{5BFE55C6-C423-D84C-070F-EA78BD9AE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7926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951738</xdr:colOff>
      <xdr:row>4</xdr:row>
      <xdr:rowOff>0</xdr:rowOff>
    </xdr:to>
    <xdr:pic>
      <xdr:nvPicPr>
        <xdr:cNvPr id="411" name="Image 410">
          <a:extLst>
            <a:ext uri="{FF2B5EF4-FFF2-40B4-BE49-F238E27FC236}">
              <a16:creationId xmlns:a16="http://schemas.microsoft.com/office/drawing/2014/main" xmlns="" id="{FEBCE697-5F35-6E75-69C0-57F3FB58A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928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951738</xdr:colOff>
      <xdr:row>5</xdr:row>
      <xdr:rowOff>0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xmlns="" id="{C070B2B5-4C7D-5EBE-532A-EF283511D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94126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951738</xdr:colOff>
      <xdr:row>6</xdr:row>
      <xdr:rowOff>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CEFBDA75-4AB0-0345-3CC6-E5ADB4CE0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95392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951738</xdr:colOff>
      <xdr:row>9</xdr:row>
      <xdr:rowOff>0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xmlns="" id="{21743CC3-7BB0-B9A4-9AA5-36284AABD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966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951738</xdr:colOff>
      <xdr:row>30</xdr:row>
      <xdr:rowOff>0</xdr:rowOff>
    </xdr:to>
    <xdr:pic>
      <xdr:nvPicPr>
        <xdr:cNvPr id="419" name="Image 418">
          <a:extLst>
            <a:ext uri="{FF2B5EF4-FFF2-40B4-BE49-F238E27FC236}">
              <a16:creationId xmlns:a16="http://schemas.microsoft.com/office/drawing/2014/main" xmlns="" id="{F7847D12-8783-7041-FFFA-99104D0D9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97926525"/>
          <a:ext cx="951738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Z81"/>
  <sheetViews>
    <sheetView tabSelected="1" zoomScale="91" zoomScaleNormal="75" workbookViewId="0">
      <selection activeCell="BB4" sqref="BB4"/>
    </sheetView>
  </sheetViews>
  <sheetFormatPr defaultColWidth="11.42578125" defaultRowHeight="15" outlineLevelCol="1" x14ac:dyDescent="0.25"/>
  <cols>
    <col min="1" max="3" width="14.28515625" style="4" customWidth="1"/>
    <col min="4" max="4" width="22" style="4" bestFit="1" customWidth="1"/>
    <col min="5" max="5" width="26.5703125" style="4" customWidth="1"/>
    <col min="6" max="6" width="13.85546875" style="4" customWidth="1"/>
    <col min="7" max="7" width="12.42578125" style="4" customWidth="1"/>
    <col min="8" max="44" width="3.7109375" style="4" customWidth="1" outlineLevel="1"/>
    <col min="45" max="45" width="14.28515625" style="4" customWidth="1"/>
    <col min="46" max="46" width="11.5703125" style="10" bestFit="1" customWidth="1"/>
    <col min="47" max="47" width="13.7109375" style="10" bestFit="1" customWidth="1"/>
    <col min="48" max="48" width="11.5703125" style="10" bestFit="1" customWidth="1"/>
    <col min="49" max="49" width="13.7109375" style="10" bestFit="1" customWidth="1"/>
    <col min="50" max="50" width="19.140625" style="9" customWidth="1"/>
    <col min="51" max="51" width="14.85546875" style="4" customWidth="1"/>
    <col min="52" max="16384" width="11.42578125" style="1"/>
  </cols>
  <sheetData>
    <row r="1" spans="1:52" x14ac:dyDescent="0.25">
      <c r="AZ1" s="2"/>
    </row>
    <row r="2" spans="1:52" ht="28.5" customHeight="1" x14ac:dyDescent="0.25">
      <c r="AS2" s="8">
        <f>SUBTOTAL(9,AS4:AS81)</f>
        <v>828</v>
      </c>
      <c r="AT2" s="11"/>
      <c r="AU2" s="7">
        <f>SUBTOTAL(9,AU4:AU81)</f>
        <v>862295</v>
      </c>
      <c r="AV2" s="11"/>
      <c r="AW2" s="7">
        <f>SUBTOTAL(9,AW4:AW81)</f>
        <v>344918</v>
      </c>
      <c r="AZ2" s="2"/>
    </row>
    <row r="3" spans="1:52" ht="46.15" customHeight="1" x14ac:dyDescent="0.25">
      <c r="A3" s="6" t="s">
        <v>240</v>
      </c>
      <c r="B3" s="6" t="s">
        <v>239</v>
      </c>
      <c r="C3" s="6" t="s">
        <v>238</v>
      </c>
      <c r="D3" s="5" t="s">
        <v>234</v>
      </c>
      <c r="E3" s="6" t="s">
        <v>235</v>
      </c>
      <c r="F3" s="6" t="s">
        <v>236</v>
      </c>
      <c r="G3" s="6" t="s">
        <v>237</v>
      </c>
      <c r="H3" s="5" t="s">
        <v>0</v>
      </c>
      <c r="I3" s="5" t="s">
        <v>41</v>
      </c>
      <c r="J3" s="5" t="s">
        <v>19</v>
      </c>
      <c r="K3" s="5" t="s">
        <v>220</v>
      </c>
      <c r="L3" s="5" t="s">
        <v>7</v>
      </c>
      <c r="M3" s="5" t="s">
        <v>15</v>
      </c>
      <c r="N3" s="5" t="s">
        <v>165</v>
      </c>
      <c r="O3" s="5" t="s">
        <v>5</v>
      </c>
      <c r="P3" s="5" t="s">
        <v>184</v>
      </c>
      <c r="Q3" s="5" t="s">
        <v>18</v>
      </c>
      <c r="R3" s="5" t="s">
        <v>82</v>
      </c>
      <c r="S3" s="5" t="s">
        <v>21</v>
      </c>
      <c r="T3" s="5" t="s">
        <v>116</v>
      </c>
      <c r="U3" s="5" t="s">
        <v>92</v>
      </c>
      <c r="V3" s="5" t="s">
        <v>14</v>
      </c>
      <c r="W3" s="5" t="s">
        <v>111</v>
      </c>
      <c r="X3" s="5" t="s">
        <v>120</v>
      </c>
      <c r="Y3" s="5" t="s">
        <v>106</v>
      </c>
      <c r="Z3" s="5" t="s">
        <v>38</v>
      </c>
      <c r="AA3" s="5" t="s">
        <v>174</v>
      </c>
      <c r="AB3" s="5" t="s">
        <v>70</v>
      </c>
      <c r="AC3" s="5" t="s">
        <v>12</v>
      </c>
      <c r="AD3" s="5" t="s">
        <v>112</v>
      </c>
      <c r="AE3" s="5" t="s">
        <v>64</v>
      </c>
      <c r="AF3" s="5" t="s">
        <v>143</v>
      </c>
      <c r="AG3" s="5" t="s">
        <v>168</v>
      </c>
      <c r="AH3" s="5" t="s">
        <v>185</v>
      </c>
      <c r="AI3" s="5" t="s">
        <v>216</v>
      </c>
      <c r="AJ3" s="5" t="s">
        <v>226</v>
      </c>
      <c r="AK3" s="5" t="s">
        <v>189</v>
      </c>
      <c r="AL3" s="5" t="s">
        <v>176</v>
      </c>
      <c r="AM3" s="5" t="s">
        <v>23</v>
      </c>
      <c r="AN3" s="5" t="s">
        <v>3</v>
      </c>
      <c r="AO3" s="5" t="s">
        <v>22</v>
      </c>
      <c r="AP3" s="5" t="s">
        <v>75</v>
      </c>
      <c r="AQ3" s="5" t="s">
        <v>11</v>
      </c>
      <c r="AR3" s="5" t="s">
        <v>9</v>
      </c>
      <c r="AS3" s="5" t="s">
        <v>233</v>
      </c>
      <c r="AT3" s="12" t="s">
        <v>227</v>
      </c>
      <c r="AU3" s="12" t="s">
        <v>228</v>
      </c>
      <c r="AV3" s="12" t="s">
        <v>229</v>
      </c>
      <c r="AW3" s="12" t="s">
        <v>230</v>
      </c>
      <c r="AX3" s="6" t="s">
        <v>231</v>
      </c>
      <c r="AY3" s="6" t="s">
        <v>232</v>
      </c>
      <c r="AZ3" s="2"/>
    </row>
    <row r="4" spans="1:52" ht="99.95" customHeight="1" x14ac:dyDescent="0.25">
      <c r="A4" s="3" t="str">
        <f t="shared" ref="A4:A9" si="0">CONCATENATE(D4,"_ghost_front")</f>
        <v>J01KA0137050001_ghost_front</v>
      </c>
      <c r="B4" s="3" t="str">
        <f t="shared" ref="B4:B35" si="1">CONCATENATE(D4,"_model_front")</f>
        <v>J01KA0137050001_model_front</v>
      </c>
      <c r="C4" s="3" t="str">
        <f t="shared" ref="C4:C35" si="2">CONCATENATE(D4,"_model_back")</f>
        <v>J01KA0137050001_model_back</v>
      </c>
      <c r="D4" s="4" t="s">
        <v>44</v>
      </c>
      <c r="E4" s="4" t="s">
        <v>45</v>
      </c>
      <c r="F4" s="4" t="s">
        <v>2</v>
      </c>
      <c r="G4" s="4" t="s">
        <v>8</v>
      </c>
      <c r="J4" s="4">
        <v>2</v>
      </c>
      <c r="O4" s="4">
        <v>1</v>
      </c>
      <c r="AS4" s="4">
        <f>SUM(H4:AR4)</f>
        <v>3</v>
      </c>
      <c r="AT4" s="10">
        <v>1450</v>
      </c>
      <c r="AU4" s="10">
        <f t="shared" ref="AU4:AU35" si="3">AT4*AS4</f>
        <v>4350</v>
      </c>
      <c r="AV4" s="10">
        <v>580</v>
      </c>
      <c r="AW4" s="10">
        <f t="shared" ref="AW4:AW35" si="4">AV4*AS4</f>
        <v>1740</v>
      </c>
      <c r="AX4" s="9" t="s">
        <v>46</v>
      </c>
      <c r="AY4" s="4" t="s">
        <v>4</v>
      </c>
    </row>
    <row r="5" spans="1:52" ht="99.95" customHeight="1" x14ac:dyDescent="0.25">
      <c r="A5" s="3" t="str">
        <f t="shared" si="0"/>
        <v>J02BN0153050105_ghost_front</v>
      </c>
      <c r="B5" s="3" t="str">
        <f t="shared" si="1"/>
        <v>J02BN0153050105_model_front</v>
      </c>
      <c r="C5" s="3" t="str">
        <f t="shared" si="2"/>
        <v>J02BN0153050105_model_back</v>
      </c>
      <c r="D5" s="4" t="s">
        <v>47</v>
      </c>
      <c r="E5" s="4" t="s">
        <v>48</v>
      </c>
      <c r="F5" s="4" t="s">
        <v>2</v>
      </c>
      <c r="G5" s="4" t="s">
        <v>8</v>
      </c>
      <c r="J5" s="4">
        <v>1</v>
      </c>
      <c r="S5" s="4">
        <v>1</v>
      </c>
      <c r="Z5" s="4">
        <v>1</v>
      </c>
      <c r="AS5" s="4">
        <f t="shared" ref="AS5:AS68" si="5">SUM(H5:AR5)</f>
        <v>3</v>
      </c>
      <c r="AT5" s="10">
        <v>2900</v>
      </c>
      <c r="AU5" s="10">
        <f t="shared" si="3"/>
        <v>8700</v>
      </c>
      <c r="AV5" s="10">
        <v>1160</v>
      </c>
      <c r="AW5" s="10">
        <f t="shared" si="4"/>
        <v>3480</v>
      </c>
      <c r="AX5" s="9" t="s">
        <v>49</v>
      </c>
      <c r="AY5" s="4" t="s">
        <v>4</v>
      </c>
    </row>
    <row r="6" spans="1:52" ht="99.95" customHeight="1" x14ac:dyDescent="0.25">
      <c r="A6" s="3" t="str">
        <f t="shared" si="0"/>
        <v>J03AA0154520682_ghost_front</v>
      </c>
      <c r="B6" s="3" t="str">
        <f t="shared" si="1"/>
        <v>J03AA0154520682_model_front</v>
      </c>
      <c r="C6" s="3" t="str">
        <f t="shared" si="2"/>
        <v>J03AA0154520682_model_back</v>
      </c>
      <c r="D6" s="4" t="s">
        <v>51</v>
      </c>
      <c r="E6" s="4" t="s">
        <v>52</v>
      </c>
      <c r="F6" s="4" t="s">
        <v>2</v>
      </c>
      <c r="G6" s="4" t="s">
        <v>8</v>
      </c>
      <c r="J6" s="4">
        <v>1</v>
      </c>
      <c r="L6" s="4">
        <v>1</v>
      </c>
      <c r="O6" s="4">
        <v>1</v>
      </c>
      <c r="AS6" s="4">
        <f t="shared" si="5"/>
        <v>3</v>
      </c>
      <c r="AT6" s="10">
        <v>3950</v>
      </c>
      <c r="AU6" s="10">
        <f t="shared" si="3"/>
        <v>11850</v>
      </c>
      <c r="AV6" s="10">
        <v>1580</v>
      </c>
      <c r="AW6" s="10">
        <f t="shared" si="4"/>
        <v>4740</v>
      </c>
      <c r="AX6" s="9" t="s">
        <v>53</v>
      </c>
      <c r="AY6" s="4" t="s">
        <v>4</v>
      </c>
    </row>
    <row r="7" spans="1:52" ht="99.95" customHeight="1" x14ac:dyDescent="0.25">
      <c r="A7" s="3" t="str">
        <f t="shared" si="0"/>
        <v>J03CT0341840104_ghost_front</v>
      </c>
      <c r="B7" s="3" t="str">
        <f t="shared" si="1"/>
        <v>J03CT0341840104_model_front</v>
      </c>
      <c r="C7" s="3" t="str">
        <f t="shared" si="2"/>
        <v>J03CT0341840104_model_back</v>
      </c>
      <c r="D7" s="4" t="s">
        <v>54</v>
      </c>
      <c r="E7" s="4" t="s">
        <v>50</v>
      </c>
      <c r="F7" s="4" t="s">
        <v>2</v>
      </c>
      <c r="G7" s="4" t="s">
        <v>8</v>
      </c>
      <c r="J7" s="4">
        <v>3</v>
      </c>
      <c r="L7" s="4">
        <v>12</v>
      </c>
      <c r="O7" s="4">
        <v>3</v>
      </c>
      <c r="S7" s="4">
        <v>2</v>
      </c>
      <c r="AS7" s="4">
        <f t="shared" si="5"/>
        <v>20</v>
      </c>
      <c r="AT7" s="10">
        <v>2035</v>
      </c>
      <c r="AU7" s="10">
        <f t="shared" si="3"/>
        <v>40700</v>
      </c>
      <c r="AV7" s="10">
        <v>814</v>
      </c>
      <c r="AW7" s="10">
        <f t="shared" si="4"/>
        <v>16280</v>
      </c>
      <c r="AX7" s="9" t="s">
        <v>55</v>
      </c>
      <c r="AY7" s="4" t="s">
        <v>4</v>
      </c>
    </row>
    <row r="8" spans="1:52" ht="99.95" customHeight="1" x14ac:dyDescent="0.25">
      <c r="A8" s="3" t="str">
        <f t="shared" si="0"/>
        <v>J03KA0220120001_ghost_front</v>
      </c>
      <c r="B8" s="3" t="str">
        <f t="shared" si="1"/>
        <v>J03KA0220120001_model_front</v>
      </c>
      <c r="C8" s="3" t="str">
        <f t="shared" si="2"/>
        <v>J03KA0220120001_model_back</v>
      </c>
      <c r="D8" s="4" t="s">
        <v>150</v>
      </c>
      <c r="E8" s="4" t="s">
        <v>56</v>
      </c>
      <c r="F8" s="4" t="s">
        <v>2</v>
      </c>
      <c r="G8" s="4" t="s">
        <v>8</v>
      </c>
      <c r="J8" s="4">
        <v>2</v>
      </c>
      <c r="L8" s="4">
        <v>3</v>
      </c>
      <c r="S8" s="4">
        <v>1</v>
      </c>
      <c r="X8" s="4">
        <v>1</v>
      </c>
      <c r="AS8" s="4">
        <f t="shared" si="5"/>
        <v>7</v>
      </c>
      <c r="AT8" s="10">
        <v>1345</v>
      </c>
      <c r="AU8" s="10">
        <f t="shared" si="3"/>
        <v>9415</v>
      </c>
      <c r="AV8" s="10">
        <v>538</v>
      </c>
      <c r="AW8" s="10">
        <f t="shared" si="4"/>
        <v>3766</v>
      </c>
      <c r="AX8" s="9" t="s">
        <v>151</v>
      </c>
      <c r="AY8" s="4" t="s">
        <v>4</v>
      </c>
    </row>
    <row r="9" spans="1:52" ht="99.95" customHeight="1" x14ac:dyDescent="0.25">
      <c r="A9" s="3" t="str">
        <f t="shared" si="0"/>
        <v>J03NC0221660101_ghost_front</v>
      </c>
      <c r="B9" s="3" t="str">
        <f t="shared" si="1"/>
        <v>J03NC0221660101_model_front</v>
      </c>
      <c r="C9" s="3" t="str">
        <f t="shared" si="2"/>
        <v>J03NC0221660101_model_back</v>
      </c>
      <c r="D9" s="4" t="s">
        <v>58</v>
      </c>
      <c r="E9" s="4" t="s">
        <v>57</v>
      </c>
      <c r="F9" s="4" t="s">
        <v>2</v>
      </c>
      <c r="G9" s="4" t="s">
        <v>8</v>
      </c>
      <c r="J9" s="4">
        <v>1</v>
      </c>
      <c r="L9" s="4">
        <v>1</v>
      </c>
      <c r="S9" s="4">
        <v>1</v>
      </c>
      <c r="AS9" s="4">
        <f t="shared" si="5"/>
        <v>3</v>
      </c>
      <c r="AT9" s="10">
        <v>2900</v>
      </c>
      <c r="AU9" s="10">
        <f t="shared" si="3"/>
        <v>8700</v>
      </c>
      <c r="AV9" s="10">
        <v>1160</v>
      </c>
      <c r="AW9" s="10">
        <f t="shared" si="4"/>
        <v>3480</v>
      </c>
      <c r="AX9" s="9" t="s">
        <v>59</v>
      </c>
      <c r="AY9" s="4" t="s">
        <v>4</v>
      </c>
    </row>
    <row r="10" spans="1:52" ht="99.95" customHeight="1" x14ac:dyDescent="0.25">
      <c r="A10" s="3" t="str">
        <f t="shared" ref="A10:A20" si="6">CONCATENATE(D10,"_1")</f>
        <v>J07WD007020531_1</v>
      </c>
      <c r="B10" s="3" t="str">
        <f t="shared" si="1"/>
        <v>J07WD007020531_model_front</v>
      </c>
      <c r="C10" s="3" t="str">
        <f t="shared" si="2"/>
        <v>J07WD007020531_model_back</v>
      </c>
      <c r="D10" s="4" t="s">
        <v>214</v>
      </c>
      <c r="E10" s="4" t="s">
        <v>213</v>
      </c>
      <c r="F10" s="4" t="s">
        <v>62</v>
      </c>
      <c r="G10" s="4" t="s">
        <v>8</v>
      </c>
      <c r="AR10" s="4">
        <v>4</v>
      </c>
      <c r="AS10" s="4">
        <f t="shared" si="5"/>
        <v>4</v>
      </c>
      <c r="AT10" s="10">
        <v>1290</v>
      </c>
      <c r="AU10" s="10">
        <f t="shared" si="3"/>
        <v>5160</v>
      </c>
      <c r="AV10" s="10">
        <v>516</v>
      </c>
      <c r="AW10" s="10">
        <f t="shared" si="4"/>
        <v>2064</v>
      </c>
      <c r="AX10" s="9" t="s">
        <v>215</v>
      </c>
      <c r="AY10" s="4" t="s">
        <v>4</v>
      </c>
    </row>
    <row r="11" spans="1:52" ht="99.95" customHeight="1" x14ac:dyDescent="0.25">
      <c r="A11" s="3" t="str">
        <f t="shared" si="6"/>
        <v>J07WF000520001_1</v>
      </c>
      <c r="B11" s="3" t="str">
        <f t="shared" si="1"/>
        <v>J07WF000520001_model_front</v>
      </c>
      <c r="C11" s="3" t="str">
        <f t="shared" si="2"/>
        <v>J07WF000520001_model_back</v>
      </c>
      <c r="D11" s="4" t="s">
        <v>177</v>
      </c>
      <c r="E11" s="4" t="s">
        <v>178</v>
      </c>
      <c r="F11" s="4" t="s">
        <v>62</v>
      </c>
      <c r="G11" s="4" t="s">
        <v>8</v>
      </c>
      <c r="AR11" s="4">
        <v>3</v>
      </c>
      <c r="AS11" s="4">
        <f t="shared" si="5"/>
        <v>3</v>
      </c>
      <c r="AT11" s="10">
        <v>1190</v>
      </c>
      <c r="AU11" s="10">
        <f t="shared" si="3"/>
        <v>3570</v>
      </c>
      <c r="AV11" s="10">
        <v>476</v>
      </c>
      <c r="AW11" s="10">
        <f t="shared" si="4"/>
        <v>1428</v>
      </c>
      <c r="AX11" s="9" t="s">
        <v>179</v>
      </c>
      <c r="AY11" s="4" t="s">
        <v>4</v>
      </c>
    </row>
    <row r="12" spans="1:52" ht="99.95" customHeight="1" x14ac:dyDescent="0.25">
      <c r="A12" s="3" t="str">
        <f t="shared" si="6"/>
        <v>J07WF000580531_1</v>
      </c>
      <c r="B12" s="3" t="str">
        <f t="shared" si="1"/>
        <v>J07WF000580531_model_front</v>
      </c>
      <c r="C12" s="3" t="str">
        <f t="shared" si="2"/>
        <v>J07WF000580531_model_back</v>
      </c>
      <c r="D12" s="4" t="s">
        <v>180</v>
      </c>
      <c r="E12" s="4" t="s">
        <v>178</v>
      </c>
      <c r="F12" s="4" t="s">
        <v>62</v>
      </c>
      <c r="G12" s="4" t="s">
        <v>8</v>
      </c>
      <c r="AR12" s="4">
        <v>12</v>
      </c>
      <c r="AS12" s="4">
        <f t="shared" si="5"/>
        <v>12</v>
      </c>
      <c r="AT12" s="10">
        <v>1190</v>
      </c>
      <c r="AU12" s="10">
        <f t="shared" si="3"/>
        <v>14280</v>
      </c>
      <c r="AV12" s="10">
        <v>476</v>
      </c>
      <c r="AW12" s="10">
        <f t="shared" si="4"/>
        <v>5712</v>
      </c>
      <c r="AX12" s="9" t="s">
        <v>179</v>
      </c>
      <c r="AY12" s="4" t="s">
        <v>4</v>
      </c>
    </row>
    <row r="13" spans="1:52" ht="99.95" customHeight="1" x14ac:dyDescent="0.25">
      <c r="A13" s="3" t="str">
        <f t="shared" si="6"/>
        <v>J11UU004470044_1</v>
      </c>
      <c r="B13" s="3" t="str">
        <f t="shared" si="1"/>
        <v>J11UU004470044_model_front</v>
      </c>
      <c r="C13" s="3" t="str">
        <f t="shared" si="2"/>
        <v>J11UU004470044_model_back</v>
      </c>
      <c r="D13" s="4" t="s">
        <v>144</v>
      </c>
      <c r="E13" s="4" t="s">
        <v>145</v>
      </c>
      <c r="F13" s="4" t="s">
        <v>13</v>
      </c>
      <c r="G13" s="4" t="s">
        <v>8</v>
      </c>
      <c r="AR13" s="4">
        <v>4</v>
      </c>
      <c r="AS13" s="4">
        <f t="shared" si="5"/>
        <v>4</v>
      </c>
      <c r="AT13" s="10">
        <v>1890</v>
      </c>
      <c r="AU13" s="10">
        <f t="shared" si="3"/>
        <v>7560</v>
      </c>
      <c r="AV13" s="10">
        <v>756</v>
      </c>
      <c r="AW13" s="10">
        <f t="shared" si="4"/>
        <v>3024</v>
      </c>
      <c r="AX13" s="9" t="s">
        <v>84</v>
      </c>
      <c r="AY13" s="4" t="s">
        <v>4</v>
      </c>
    </row>
    <row r="14" spans="1:52" ht="99.95" customHeight="1" x14ac:dyDescent="0.25">
      <c r="A14" s="3" t="str">
        <f t="shared" si="6"/>
        <v>J11UU004670714_1</v>
      </c>
      <c r="B14" s="3" t="str">
        <f t="shared" si="1"/>
        <v>J11UU004670714_model_front</v>
      </c>
      <c r="C14" s="3" t="str">
        <f t="shared" si="2"/>
        <v>J11UU004670714_model_back</v>
      </c>
      <c r="D14" s="4" t="s">
        <v>181</v>
      </c>
      <c r="E14" s="4" t="s">
        <v>145</v>
      </c>
      <c r="F14" s="4" t="s">
        <v>13</v>
      </c>
      <c r="G14" s="4" t="s">
        <v>8</v>
      </c>
      <c r="AR14" s="4">
        <v>9</v>
      </c>
      <c r="AS14" s="4">
        <f t="shared" si="5"/>
        <v>9</v>
      </c>
      <c r="AT14" s="10">
        <v>1390</v>
      </c>
      <c r="AU14" s="10">
        <f t="shared" si="3"/>
        <v>12510</v>
      </c>
      <c r="AV14" s="10">
        <v>556</v>
      </c>
      <c r="AW14" s="10">
        <f t="shared" si="4"/>
        <v>5004</v>
      </c>
      <c r="AX14" s="9" t="s">
        <v>84</v>
      </c>
      <c r="AY14" s="4" t="s">
        <v>4</v>
      </c>
    </row>
    <row r="15" spans="1:52" ht="99.95" customHeight="1" x14ac:dyDescent="0.25">
      <c r="A15" s="3" t="str">
        <f t="shared" si="6"/>
        <v>J11VG0001020710_1</v>
      </c>
      <c r="B15" s="3" t="str">
        <f t="shared" si="1"/>
        <v>J11VG0001020710_model_front</v>
      </c>
      <c r="C15" s="3" t="str">
        <f t="shared" si="2"/>
        <v>J11VG0001020710_model_back</v>
      </c>
      <c r="D15" s="4" t="s">
        <v>191</v>
      </c>
      <c r="E15" s="4" t="s">
        <v>192</v>
      </c>
      <c r="F15" s="4" t="s">
        <v>13</v>
      </c>
      <c r="G15" s="4" t="s">
        <v>8</v>
      </c>
      <c r="AR15" s="4">
        <v>6</v>
      </c>
      <c r="AS15" s="4">
        <f t="shared" si="5"/>
        <v>6</v>
      </c>
      <c r="AT15" s="10">
        <v>470</v>
      </c>
      <c r="AU15" s="10">
        <f t="shared" si="3"/>
        <v>2820</v>
      </c>
      <c r="AV15" s="10">
        <v>188</v>
      </c>
      <c r="AW15" s="10">
        <f t="shared" si="4"/>
        <v>1128</v>
      </c>
      <c r="AX15" s="9" t="s">
        <v>193</v>
      </c>
      <c r="AY15" s="4" t="s">
        <v>4</v>
      </c>
    </row>
    <row r="16" spans="1:52" ht="99.95" customHeight="1" x14ac:dyDescent="0.25">
      <c r="A16" s="3" t="str">
        <f t="shared" si="6"/>
        <v>J12VK004820043_1</v>
      </c>
      <c r="B16" s="3" t="str">
        <f t="shared" si="1"/>
        <v>J12VK004820043_model_front</v>
      </c>
      <c r="C16" s="3" t="str">
        <f t="shared" si="2"/>
        <v>J12VK004820043_model_back</v>
      </c>
      <c r="D16" s="4" t="s">
        <v>182</v>
      </c>
      <c r="E16" s="4" t="s">
        <v>183</v>
      </c>
      <c r="F16" s="4" t="s">
        <v>13</v>
      </c>
      <c r="G16" s="4" t="s">
        <v>8</v>
      </c>
      <c r="AR16" s="4">
        <v>3</v>
      </c>
      <c r="AS16" s="4">
        <f t="shared" si="5"/>
        <v>3</v>
      </c>
      <c r="AT16" s="10">
        <v>590</v>
      </c>
      <c r="AU16" s="10">
        <f t="shared" si="3"/>
        <v>1770</v>
      </c>
      <c r="AV16" s="10">
        <v>236</v>
      </c>
      <c r="AW16" s="10">
        <f t="shared" si="4"/>
        <v>708</v>
      </c>
      <c r="AX16" s="9" t="s">
        <v>163</v>
      </c>
      <c r="AY16" s="4" t="s">
        <v>4</v>
      </c>
    </row>
    <row r="17" spans="1:51" ht="99.95" customHeight="1" x14ac:dyDescent="0.25">
      <c r="A17" s="3" t="str">
        <f t="shared" si="6"/>
        <v>J15WS001700002_1</v>
      </c>
      <c r="B17" s="3" t="str">
        <f t="shared" si="1"/>
        <v>J15WS001700002_model_front</v>
      </c>
      <c r="C17" s="3" t="str">
        <f t="shared" si="2"/>
        <v>J15WS001700002_model_back</v>
      </c>
      <c r="D17" s="4" t="s">
        <v>164</v>
      </c>
      <c r="E17" s="4" t="s">
        <v>86</v>
      </c>
      <c r="F17" s="4" t="s">
        <v>17</v>
      </c>
      <c r="G17" s="4" t="s">
        <v>8</v>
      </c>
      <c r="M17" s="4">
        <v>1</v>
      </c>
      <c r="O17" s="4">
        <v>4</v>
      </c>
      <c r="Q17" s="4">
        <v>2</v>
      </c>
      <c r="V17" s="4">
        <v>1</v>
      </c>
      <c r="AS17" s="4">
        <f t="shared" si="5"/>
        <v>8</v>
      </c>
      <c r="AT17" s="10">
        <v>690</v>
      </c>
      <c r="AU17" s="10">
        <f t="shared" si="3"/>
        <v>5520</v>
      </c>
      <c r="AV17" s="10">
        <v>276</v>
      </c>
      <c r="AW17" s="10">
        <f t="shared" si="4"/>
        <v>2208</v>
      </c>
      <c r="AX17" s="9" t="s">
        <v>87</v>
      </c>
      <c r="AY17" s="4" t="s">
        <v>4</v>
      </c>
    </row>
    <row r="18" spans="1:51" ht="99.95" customHeight="1" x14ac:dyDescent="0.25">
      <c r="A18" s="3" t="str">
        <f t="shared" si="6"/>
        <v>J15WS001700102_1</v>
      </c>
      <c r="B18" s="3" t="str">
        <f t="shared" si="1"/>
        <v>J15WS001700102_model_front</v>
      </c>
      <c r="C18" s="3" t="str">
        <f t="shared" si="2"/>
        <v>J15WS001700102_model_back</v>
      </c>
      <c r="D18" s="4" t="s">
        <v>85</v>
      </c>
      <c r="E18" s="4" t="s">
        <v>86</v>
      </c>
      <c r="F18" s="4" t="s">
        <v>17</v>
      </c>
      <c r="G18" s="4" t="s">
        <v>8</v>
      </c>
      <c r="O18" s="4">
        <v>1</v>
      </c>
      <c r="Q18" s="4">
        <v>4</v>
      </c>
      <c r="S18" s="4">
        <v>3</v>
      </c>
      <c r="U18" s="4">
        <v>3</v>
      </c>
      <c r="V18" s="4">
        <v>2</v>
      </c>
      <c r="W18" s="4">
        <v>2</v>
      </c>
      <c r="AS18" s="4">
        <f t="shared" si="5"/>
        <v>15</v>
      </c>
      <c r="AT18" s="10">
        <v>690</v>
      </c>
      <c r="AU18" s="10">
        <f t="shared" si="3"/>
        <v>10350</v>
      </c>
      <c r="AV18" s="10">
        <v>276</v>
      </c>
      <c r="AW18" s="10">
        <f t="shared" si="4"/>
        <v>4140</v>
      </c>
      <c r="AX18" s="9" t="s">
        <v>87</v>
      </c>
      <c r="AY18" s="4" t="s">
        <v>4</v>
      </c>
    </row>
    <row r="19" spans="1:51" ht="99.95" customHeight="1" x14ac:dyDescent="0.25">
      <c r="A19" s="3" t="str">
        <f t="shared" si="6"/>
        <v>J15WZ000440001_1</v>
      </c>
      <c r="B19" s="3" t="str">
        <f t="shared" si="1"/>
        <v>J15WZ000440001_model_front</v>
      </c>
      <c r="C19" s="3" t="str">
        <f t="shared" si="2"/>
        <v>J15WZ000440001_model_back</v>
      </c>
      <c r="D19" s="4" t="s">
        <v>88</v>
      </c>
      <c r="E19" s="4" t="s">
        <v>89</v>
      </c>
      <c r="F19" s="4" t="s">
        <v>17</v>
      </c>
      <c r="G19" s="4" t="s">
        <v>8</v>
      </c>
      <c r="M19" s="4">
        <v>10</v>
      </c>
      <c r="N19" s="4">
        <v>7</v>
      </c>
      <c r="O19" s="4">
        <v>7</v>
      </c>
      <c r="P19" s="4">
        <v>5</v>
      </c>
      <c r="Q19" s="4">
        <v>14</v>
      </c>
      <c r="R19" s="4">
        <v>14</v>
      </c>
      <c r="AS19" s="4">
        <f t="shared" si="5"/>
        <v>57</v>
      </c>
      <c r="AT19" s="10">
        <v>550</v>
      </c>
      <c r="AU19" s="10">
        <f t="shared" si="3"/>
        <v>31350</v>
      </c>
      <c r="AV19" s="10">
        <v>220</v>
      </c>
      <c r="AW19" s="10">
        <f t="shared" si="4"/>
        <v>12540</v>
      </c>
      <c r="AX19" s="9" t="s">
        <v>90</v>
      </c>
      <c r="AY19" s="4" t="s">
        <v>4</v>
      </c>
    </row>
    <row r="20" spans="1:51" ht="99.95" customHeight="1" x14ac:dyDescent="0.25">
      <c r="A20" s="3" t="str">
        <f t="shared" si="6"/>
        <v>J15WZ000440270_1</v>
      </c>
      <c r="B20" s="3" t="str">
        <f t="shared" si="1"/>
        <v>J15WZ000440270_model_front</v>
      </c>
      <c r="C20" s="3" t="str">
        <f t="shared" si="2"/>
        <v>J15WZ000440270_model_back</v>
      </c>
      <c r="D20" s="4" t="s">
        <v>91</v>
      </c>
      <c r="E20" s="4" t="s">
        <v>89</v>
      </c>
      <c r="F20" s="4" t="s">
        <v>17</v>
      </c>
      <c r="G20" s="4" t="s">
        <v>8</v>
      </c>
      <c r="M20" s="4">
        <v>4</v>
      </c>
      <c r="N20" s="4">
        <v>5</v>
      </c>
      <c r="O20" s="4">
        <v>7</v>
      </c>
      <c r="P20" s="4">
        <v>6</v>
      </c>
      <c r="Q20" s="4">
        <v>16</v>
      </c>
      <c r="R20" s="4">
        <v>17</v>
      </c>
      <c r="U20" s="4">
        <v>19</v>
      </c>
      <c r="V20" s="4">
        <v>20</v>
      </c>
      <c r="AS20" s="4">
        <f t="shared" si="5"/>
        <v>94</v>
      </c>
      <c r="AT20" s="10">
        <v>550</v>
      </c>
      <c r="AU20" s="10">
        <f t="shared" si="3"/>
        <v>51700</v>
      </c>
      <c r="AV20" s="10">
        <v>220</v>
      </c>
      <c r="AW20" s="10">
        <f t="shared" si="4"/>
        <v>20680</v>
      </c>
      <c r="AX20" s="9" t="s">
        <v>90</v>
      </c>
      <c r="AY20" s="4" t="s">
        <v>4</v>
      </c>
    </row>
    <row r="21" spans="1:51" ht="99.95" customHeight="1" x14ac:dyDescent="0.25">
      <c r="A21" s="3" t="str">
        <f t="shared" ref="A21:A32" si="7">CONCATENATE(D21,"_ghost_front")</f>
        <v>J21AA0176030001_ghost_front</v>
      </c>
      <c r="B21" s="3" t="str">
        <f t="shared" si="1"/>
        <v>J21AA0176030001_model_front</v>
      </c>
      <c r="C21" s="3" t="str">
        <f t="shared" si="2"/>
        <v>J21AA0176030001_model_back</v>
      </c>
      <c r="D21" s="4" t="s">
        <v>146</v>
      </c>
      <c r="E21" s="4" t="s">
        <v>147</v>
      </c>
      <c r="F21" s="4" t="s">
        <v>2</v>
      </c>
      <c r="G21" s="4" t="s">
        <v>3</v>
      </c>
      <c r="Z21" s="4">
        <v>1</v>
      </c>
      <c r="AC21" s="4">
        <v>2</v>
      </c>
      <c r="AD21" s="4">
        <v>2</v>
      </c>
      <c r="AS21" s="4">
        <f t="shared" si="5"/>
        <v>5</v>
      </c>
      <c r="AT21" s="10">
        <v>6250</v>
      </c>
      <c r="AU21" s="10">
        <f t="shared" si="3"/>
        <v>31250</v>
      </c>
      <c r="AV21" s="10">
        <v>2500</v>
      </c>
      <c r="AW21" s="10">
        <f t="shared" si="4"/>
        <v>12500</v>
      </c>
      <c r="AX21" s="9" t="s">
        <v>148</v>
      </c>
      <c r="AY21" s="4" t="s">
        <v>4</v>
      </c>
    </row>
    <row r="22" spans="1:51" ht="99.95" customHeight="1" x14ac:dyDescent="0.25">
      <c r="A22" s="3" t="str">
        <f t="shared" si="7"/>
        <v>J21BN0192920221_ghost_front</v>
      </c>
      <c r="B22" s="3" t="str">
        <f t="shared" si="1"/>
        <v>J21BN0192920221_model_front</v>
      </c>
      <c r="C22" s="3" t="str">
        <f t="shared" si="2"/>
        <v>J21BN0192920221_model_back</v>
      </c>
      <c r="D22" s="4" t="s">
        <v>166</v>
      </c>
      <c r="E22" s="4" t="s">
        <v>94</v>
      </c>
      <c r="F22" s="4" t="s">
        <v>2</v>
      </c>
      <c r="G22" s="4" t="s">
        <v>3</v>
      </c>
      <c r="Z22" s="4">
        <v>1</v>
      </c>
      <c r="AB22" s="4">
        <v>1</v>
      </c>
      <c r="AC22" s="4">
        <v>1</v>
      </c>
      <c r="AD22" s="4">
        <v>1</v>
      </c>
      <c r="AS22" s="4">
        <f t="shared" si="5"/>
        <v>4</v>
      </c>
      <c r="AT22" s="10">
        <v>5480</v>
      </c>
      <c r="AU22" s="10">
        <f t="shared" si="3"/>
        <v>21920</v>
      </c>
      <c r="AV22" s="10">
        <v>2192</v>
      </c>
      <c r="AW22" s="10">
        <f t="shared" si="4"/>
        <v>8768</v>
      </c>
      <c r="AX22" s="9" t="s">
        <v>167</v>
      </c>
      <c r="AY22" s="4" t="s">
        <v>4</v>
      </c>
    </row>
    <row r="23" spans="1:51" ht="99.95" customHeight="1" x14ac:dyDescent="0.25">
      <c r="A23" s="3" t="str">
        <f t="shared" si="7"/>
        <v>J21BN0199030012_ghost_front</v>
      </c>
      <c r="B23" s="3" t="str">
        <f t="shared" si="1"/>
        <v>J21BN0199030012_model_front</v>
      </c>
      <c r="C23" s="3" t="str">
        <f t="shared" si="2"/>
        <v>J21BN0199030012_model_back</v>
      </c>
      <c r="D23" s="4" t="s">
        <v>93</v>
      </c>
      <c r="E23" s="4" t="s">
        <v>94</v>
      </c>
      <c r="F23" s="4" t="s">
        <v>2</v>
      </c>
      <c r="G23" s="4" t="s">
        <v>3</v>
      </c>
      <c r="AC23" s="4">
        <v>1</v>
      </c>
      <c r="AD23" s="4">
        <v>2</v>
      </c>
      <c r="AS23" s="4">
        <f t="shared" si="5"/>
        <v>3</v>
      </c>
      <c r="AT23" s="10">
        <v>2970</v>
      </c>
      <c r="AU23" s="10">
        <f t="shared" si="3"/>
        <v>8910</v>
      </c>
      <c r="AV23" s="10">
        <v>1188</v>
      </c>
      <c r="AW23" s="10">
        <f t="shared" si="4"/>
        <v>3564</v>
      </c>
      <c r="AX23" s="9" t="s">
        <v>95</v>
      </c>
      <c r="AY23" s="4" t="s">
        <v>4</v>
      </c>
    </row>
    <row r="24" spans="1:51" ht="99.95" customHeight="1" x14ac:dyDescent="0.25">
      <c r="A24" s="3" t="str">
        <f t="shared" si="7"/>
        <v>J21GP0160730104_ghost_front</v>
      </c>
      <c r="B24" s="3" t="str">
        <f t="shared" si="1"/>
        <v>J21GP0160730104_model_front</v>
      </c>
      <c r="C24" s="3" t="str">
        <f t="shared" si="2"/>
        <v>J21GP0160730104_model_back</v>
      </c>
      <c r="D24" s="4" t="s">
        <v>152</v>
      </c>
      <c r="E24" s="4" t="s">
        <v>96</v>
      </c>
      <c r="F24" s="4" t="s">
        <v>2</v>
      </c>
      <c r="G24" s="4" t="s">
        <v>3</v>
      </c>
      <c r="Z24" s="4">
        <v>1</v>
      </c>
      <c r="AB24" s="4">
        <v>3</v>
      </c>
      <c r="AC24" s="4">
        <v>4</v>
      </c>
      <c r="AD24" s="4">
        <v>1</v>
      </c>
      <c r="AS24" s="4">
        <f t="shared" si="5"/>
        <v>9</v>
      </c>
      <c r="AT24" s="10">
        <v>2405</v>
      </c>
      <c r="AU24" s="10">
        <f t="shared" si="3"/>
        <v>21645</v>
      </c>
      <c r="AV24" s="10">
        <v>962</v>
      </c>
      <c r="AW24" s="10">
        <f t="shared" si="4"/>
        <v>8658</v>
      </c>
      <c r="AX24" s="9" t="s">
        <v>153</v>
      </c>
      <c r="AY24" s="4" t="s">
        <v>4</v>
      </c>
    </row>
    <row r="25" spans="1:51" ht="99.95" customHeight="1" x14ac:dyDescent="0.25">
      <c r="A25" s="3" t="str">
        <f t="shared" si="7"/>
        <v>J21GP0160730339_ghost_front</v>
      </c>
      <c r="B25" s="3" t="str">
        <f t="shared" si="1"/>
        <v>J21GP0160730339_model_front</v>
      </c>
      <c r="C25" s="3" t="str">
        <f t="shared" si="2"/>
        <v>J21GP0160730339_model_back</v>
      </c>
      <c r="D25" s="4" t="s">
        <v>154</v>
      </c>
      <c r="E25" s="4" t="s">
        <v>96</v>
      </c>
      <c r="F25" s="4" t="s">
        <v>2</v>
      </c>
      <c r="G25" s="4" t="s">
        <v>3</v>
      </c>
      <c r="Z25" s="4">
        <v>1</v>
      </c>
      <c r="AB25" s="4">
        <v>1</v>
      </c>
      <c r="AC25" s="4">
        <v>1</v>
      </c>
      <c r="AD25" s="4">
        <v>1</v>
      </c>
      <c r="AS25" s="4">
        <f t="shared" si="5"/>
        <v>4</v>
      </c>
      <c r="AT25" s="10">
        <v>2405</v>
      </c>
      <c r="AU25" s="10">
        <f t="shared" si="3"/>
        <v>9620</v>
      </c>
      <c r="AV25" s="10">
        <v>962</v>
      </c>
      <c r="AW25" s="10">
        <f t="shared" si="4"/>
        <v>3848</v>
      </c>
      <c r="AX25" s="9" t="s">
        <v>153</v>
      </c>
      <c r="AY25" s="4" t="s">
        <v>4</v>
      </c>
    </row>
    <row r="26" spans="1:51" ht="99.95" customHeight="1" x14ac:dyDescent="0.25">
      <c r="A26" s="3" t="str">
        <f t="shared" si="7"/>
        <v>J21KA0001010001_ghost_front</v>
      </c>
      <c r="B26" s="3" t="str">
        <f t="shared" si="1"/>
        <v>J21KA0001010001_model_front</v>
      </c>
      <c r="C26" s="3" t="str">
        <f t="shared" si="2"/>
        <v>J21KA0001010001_model_back</v>
      </c>
      <c r="D26" s="4" t="s">
        <v>97</v>
      </c>
      <c r="E26" s="4" t="s">
        <v>98</v>
      </c>
      <c r="F26" s="4" t="s">
        <v>2</v>
      </c>
      <c r="G26" s="4" t="s">
        <v>3</v>
      </c>
      <c r="AB26" s="4">
        <v>4</v>
      </c>
      <c r="AC26" s="4">
        <v>9</v>
      </c>
      <c r="AD26" s="4">
        <v>4</v>
      </c>
      <c r="AE26" s="4">
        <v>2</v>
      </c>
      <c r="AF26" s="4">
        <v>1</v>
      </c>
      <c r="AG26" s="4">
        <v>1</v>
      </c>
      <c r="AH26" s="4">
        <v>1</v>
      </c>
      <c r="AS26" s="4">
        <f t="shared" si="5"/>
        <v>22</v>
      </c>
      <c r="AT26" s="10">
        <v>760</v>
      </c>
      <c r="AU26" s="10">
        <f t="shared" si="3"/>
        <v>16720</v>
      </c>
      <c r="AV26" s="10">
        <v>304</v>
      </c>
      <c r="AW26" s="10">
        <f t="shared" si="4"/>
        <v>6688</v>
      </c>
      <c r="AX26" s="9" t="s">
        <v>99</v>
      </c>
      <c r="AY26" s="4" t="s">
        <v>4</v>
      </c>
    </row>
    <row r="27" spans="1:51" ht="99.95" customHeight="1" x14ac:dyDescent="0.25">
      <c r="A27" s="3" t="str">
        <f t="shared" si="7"/>
        <v>J21KA0010370401_ghost_front</v>
      </c>
      <c r="B27" s="3" t="str">
        <f t="shared" si="1"/>
        <v>J21KA0010370401_model_front</v>
      </c>
      <c r="C27" s="3" t="str">
        <f t="shared" si="2"/>
        <v>J21KA0010370401_model_back</v>
      </c>
      <c r="D27" s="4" t="s">
        <v>100</v>
      </c>
      <c r="E27" s="4" t="s">
        <v>101</v>
      </c>
      <c r="F27" s="4" t="s">
        <v>2</v>
      </c>
      <c r="G27" s="4" t="s">
        <v>3</v>
      </c>
      <c r="Z27" s="4">
        <v>2</v>
      </c>
      <c r="AB27" s="4">
        <v>4</v>
      </c>
      <c r="AC27" s="4">
        <v>8</v>
      </c>
      <c r="AD27" s="4">
        <v>6</v>
      </c>
      <c r="AE27" s="4">
        <v>5</v>
      </c>
      <c r="AF27" s="4">
        <v>3</v>
      </c>
      <c r="AH27" s="4">
        <v>1</v>
      </c>
      <c r="AS27" s="4">
        <f t="shared" si="5"/>
        <v>29</v>
      </c>
      <c r="AT27" s="10">
        <v>855</v>
      </c>
      <c r="AU27" s="10">
        <f t="shared" si="3"/>
        <v>24795</v>
      </c>
      <c r="AV27" s="10">
        <v>342</v>
      </c>
      <c r="AW27" s="10">
        <f t="shared" si="4"/>
        <v>9918</v>
      </c>
      <c r="AX27" s="9" t="s">
        <v>63</v>
      </c>
      <c r="AY27" s="4" t="s">
        <v>4</v>
      </c>
    </row>
    <row r="28" spans="1:51" ht="99.95" customHeight="1" x14ac:dyDescent="0.25">
      <c r="A28" s="3" t="str">
        <f t="shared" si="7"/>
        <v>J21KA0156910106_ghost_front</v>
      </c>
      <c r="B28" s="3" t="str">
        <f t="shared" si="1"/>
        <v>J21KA0156910106_model_front</v>
      </c>
      <c r="C28" s="3" t="str">
        <f t="shared" si="2"/>
        <v>J21KA0156910106_model_back</v>
      </c>
      <c r="D28" s="4" t="s">
        <v>169</v>
      </c>
      <c r="E28" s="4" t="s">
        <v>69</v>
      </c>
      <c r="F28" s="4" t="s">
        <v>2</v>
      </c>
      <c r="G28" s="4" t="s">
        <v>3</v>
      </c>
      <c r="AB28" s="4">
        <v>1</v>
      </c>
      <c r="AC28" s="4">
        <v>2</v>
      </c>
      <c r="AD28" s="4">
        <v>2</v>
      </c>
      <c r="AS28" s="4">
        <f t="shared" si="5"/>
        <v>5</v>
      </c>
      <c r="AT28" s="10">
        <v>4325</v>
      </c>
      <c r="AU28" s="10">
        <f t="shared" si="3"/>
        <v>21625</v>
      </c>
      <c r="AV28" s="10">
        <v>1730</v>
      </c>
      <c r="AW28" s="10">
        <f t="shared" si="4"/>
        <v>8650</v>
      </c>
      <c r="AX28" s="9" t="s">
        <v>170</v>
      </c>
      <c r="AY28" s="4" t="s">
        <v>4</v>
      </c>
    </row>
    <row r="29" spans="1:51" ht="99.95" customHeight="1" x14ac:dyDescent="0.25">
      <c r="A29" s="3" t="str">
        <f t="shared" si="7"/>
        <v>J21KA0156910436_ghost_front</v>
      </c>
      <c r="B29" s="3" t="str">
        <f t="shared" si="1"/>
        <v>J21KA0156910436_model_front</v>
      </c>
      <c r="C29" s="3" t="str">
        <f t="shared" si="2"/>
        <v>J21KA0156910436_model_back</v>
      </c>
      <c r="D29" s="4" t="s">
        <v>171</v>
      </c>
      <c r="E29" s="4" t="s">
        <v>69</v>
      </c>
      <c r="F29" s="4" t="s">
        <v>2</v>
      </c>
      <c r="G29" s="4" t="s">
        <v>3</v>
      </c>
      <c r="AB29" s="4">
        <v>1</v>
      </c>
      <c r="AC29" s="4">
        <v>1</v>
      </c>
      <c r="AD29" s="4">
        <v>2</v>
      </c>
      <c r="AS29" s="4">
        <f t="shared" si="5"/>
        <v>4</v>
      </c>
      <c r="AT29" s="10">
        <v>4325</v>
      </c>
      <c r="AU29" s="10">
        <f t="shared" si="3"/>
        <v>17300</v>
      </c>
      <c r="AV29" s="10">
        <v>1730</v>
      </c>
      <c r="AW29" s="10">
        <f t="shared" si="4"/>
        <v>6920</v>
      </c>
      <c r="AX29" s="9" t="s">
        <v>170</v>
      </c>
      <c r="AY29" s="4" t="s">
        <v>4</v>
      </c>
    </row>
    <row r="30" spans="1:51" ht="99.95" customHeight="1" x14ac:dyDescent="0.25">
      <c r="A30" s="3" t="str">
        <f t="shared" si="7"/>
        <v>J21KA0208050001_ghost_front</v>
      </c>
      <c r="B30" s="3" t="str">
        <f t="shared" si="1"/>
        <v>J21KA0208050001_model_front</v>
      </c>
      <c r="C30" s="3" t="str">
        <f t="shared" si="2"/>
        <v>J21KA0208050001_model_back</v>
      </c>
      <c r="D30" s="4" t="s">
        <v>172</v>
      </c>
      <c r="E30" s="4" t="s">
        <v>173</v>
      </c>
      <c r="F30" s="4" t="s">
        <v>2</v>
      </c>
      <c r="G30" s="4" t="s">
        <v>3</v>
      </c>
      <c r="Z30" s="4">
        <v>1</v>
      </c>
      <c r="AB30" s="4">
        <v>1</v>
      </c>
      <c r="AC30" s="4">
        <v>1</v>
      </c>
      <c r="AS30" s="4">
        <f t="shared" si="5"/>
        <v>3</v>
      </c>
      <c r="AT30" s="10">
        <v>1590</v>
      </c>
      <c r="AU30" s="10">
        <f t="shared" si="3"/>
        <v>4770</v>
      </c>
      <c r="AV30" s="10">
        <v>636</v>
      </c>
      <c r="AW30" s="10">
        <f t="shared" si="4"/>
        <v>1908</v>
      </c>
      <c r="AX30" s="9" t="s">
        <v>46</v>
      </c>
      <c r="AY30" s="4" t="s">
        <v>4</v>
      </c>
    </row>
    <row r="31" spans="1:51" ht="99.95" customHeight="1" x14ac:dyDescent="0.25">
      <c r="A31" s="3" t="str">
        <f t="shared" si="7"/>
        <v>J21KA0231220001_ghost_front</v>
      </c>
      <c r="B31" s="3" t="str">
        <f t="shared" si="1"/>
        <v>J21KA0231220001_model_front</v>
      </c>
      <c r="C31" s="3" t="str">
        <f t="shared" si="2"/>
        <v>J21KA0231220001_model_back</v>
      </c>
      <c r="D31" s="4" t="s">
        <v>102</v>
      </c>
      <c r="E31" s="4" t="s">
        <v>69</v>
      </c>
      <c r="F31" s="4" t="s">
        <v>2</v>
      </c>
      <c r="G31" s="4" t="s">
        <v>3</v>
      </c>
      <c r="AB31" s="4">
        <v>1</v>
      </c>
      <c r="AC31" s="4">
        <v>1</v>
      </c>
      <c r="AD31" s="4">
        <v>1</v>
      </c>
      <c r="AS31" s="4">
        <f t="shared" si="5"/>
        <v>3</v>
      </c>
      <c r="AT31" s="10">
        <v>1200</v>
      </c>
      <c r="AU31" s="10">
        <f t="shared" si="3"/>
        <v>3600</v>
      </c>
      <c r="AV31" s="10">
        <v>480</v>
      </c>
      <c r="AW31" s="10">
        <f t="shared" si="4"/>
        <v>1440</v>
      </c>
      <c r="AX31" s="9" t="s">
        <v>103</v>
      </c>
      <c r="AY31" s="4" t="s">
        <v>4</v>
      </c>
    </row>
    <row r="32" spans="1:51" ht="99.95" customHeight="1" x14ac:dyDescent="0.25">
      <c r="A32" s="3" t="str">
        <f t="shared" si="7"/>
        <v>J21KA0255920221_ghost_front</v>
      </c>
      <c r="B32" s="3" t="str">
        <f t="shared" si="1"/>
        <v>J21KA0255920221_model_front</v>
      </c>
      <c r="C32" s="3" t="str">
        <f t="shared" si="2"/>
        <v>J21KA0255920221_model_back</v>
      </c>
      <c r="D32" s="4" t="s">
        <v>104</v>
      </c>
      <c r="E32" s="4" t="s">
        <v>69</v>
      </c>
      <c r="F32" s="4" t="s">
        <v>2</v>
      </c>
      <c r="G32" s="4" t="s">
        <v>3</v>
      </c>
      <c r="AB32" s="4">
        <v>1</v>
      </c>
      <c r="AC32" s="4">
        <v>1</v>
      </c>
      <c r="AD32" s="4">
        <v>1</v>
      </c>
      <c r="AS32" s="4">
        <f t="shared" si="5"/>
        <v>3</v>
      </c>
      <c r="AT32" s="10">
        <v>4710</v>
      </c>
      <c r="AU32" s="10">
        <f t="shared" si="3"/>
        <v>14130</v>
      </c>
      <c r="AV32" s="10">
        <v>1884</v>
      </c>
      <c r="AW32" s="10">
        <f t="shared" si="4"/>
        <v>5652</v>
      </c>
      <c r="AX32" s="9" t="s">
        <v>105</v>
      </c>
      <c r="AY32" s="4" t="s">
        <v>4</v>
      </c>
    </row>
    <row r="33" spans="1:51" ht="99.95" customHeight="1" x14ac:dyDescent="0.25">
      <c r="A33" s="3" t="str">
        <f>CONCATENATE(D33,"_1")</f>
        <v>J21TC0001280001_1</v>
      </c>
      <c r="B33" s="3" t="str">
        <f t="shared" si="1"/>
        <v>J21TC0001280001_model_front</v>
      </c>
      <c r="C33" s="3" t="str">
        <f t="shared" si="2"/>
        <v>J21TC0001280001_model_back</v>
      </c>
      <c r="D33" s="4" t="s">
        <v>186</v>
      </c>
      <c r="E33" s="4" t="s">
        <v>187</v>
      </c>
      <c r="F33" s="4" t="s">
        <v>20</v>
      </c>
      <c r="G33" s="4" t="s">
        <v>3</v>
      </c>
      <c r="AN33" s="4">
        <v>3</v>
      </c>
      <c r="AO33" s="4">
        <v>2</v>
      </c>
      <c r="AS33" s="4">
        <f t="shared" si="5"/>
        <v>5</v>
      </c>
      <c r="AT33" s="10">
        <v>555</v>
      </c>
      <c r="AU33" s="10">
        <f t="shared" si="3"/>
        <v>2775</v>
      </c>
      <c r="AV33" s="10">
        <v>222</v>
      </c>
      <c r="AW33" s="10">
        <f t="shared" si="4"/>
        <v>1110</v>
      </c>
      <c r="AX33" s="9" t="s">
        <v>188</v>
      </c>
      <c r="AY33" s="4" t="s">
        <v>4</v>
      </c>
    </row>
    <row r="34" spans="1:51" ht="99.95" customHeight="1" x14ac:dyDescent="0.25">
      <c r="A34" s="3" t="str">
        <f>CONCATENATE(D34,"_ghost_front")</f>
        <v>J22KA0231570001_ghost_front</v>
      </c>
      <c r="B34" s="3" t="str">
        <f t="shared" si="1"/>
        <v>J22KA0231570001_model_front</v>
      </c>
      <c r="C34" s="3" t="str">
        <f t="shared" si="2"/>
        <v>J22KA0231570001_model_back</v>
      </c>
      <c r="D34" s="4" t="s">
        <v>155</v>
      </c>
      <c r="E34" s="4" t="s">
        <v>69</v>
      </c>
      <c r="F34" s="4" t="s">
        <v>2</v>
      </c>
      <c r="G34" s="4" t="s">
        <v>3</v>
      </c>
      <c r="AB34" s="4">
        <v>1</v>
      </c>
      <c r="AC34" s="4">
        <v>1</v>
      </c>
      <c r="AD34" s="4">
        <v>1</v>
      </c>
      <c r="AS34" s="4">
        <f t="shared" si="5"/>
        <v>3</v>
      </c>
      <c r="AT34" s="10">
        <v>1145</v>
      </c>
      <c r="AU34" s="10">
        <f t="shared" si="3"/>
        <v>3435</v>
      </c>
      <c r="AV34" s="10">
        <v>458</v>
      </c>
      <c r="AW34" s="10">
        <f t="shared" si="4"/>
        <v>1374</v>
      </c>
      <c r="AX34" s="9" t="s">
        <v>156</v>
      </c>
      <c r="AY34" s="4" t="s">
        <v>4</v>
      </c>
    </row>
    <row r="35" spans="1:51" ht="99.95" customHeight="1" x14ac:dyDescent="0.25">
      <c r="A35" s="3" t="str">
        <f>CONCATENATE(D35,"_1")</f>
        <v>J25VL000130001_1</v>
      </c>
      <c r="B35" s="3" t="str">
        <f t="shared" si="1"/>
        <v>J25VL000130001_model_front</v>
      </c>
      <c r="C35" s="3" t="str">
        <f t="shared" si="2"/>
        <v>J25VL000130001_model_back</v>
      </c>
      <c r="D35" s="4" t="s">
        <v>221</v>
      </c>
      <c r="E35" s="4" t="s">
        <v>218</v>
      </c>
      <c r="F35" s="4" t="s">
        <v>62</v>
      </c>
      <c r="G35" s="4" t="s">
        <v>3</v>
      </c>
      <c r="AR35" s="4">
        <v>3</v>
      </c>
      <c r="AS35" s="4">
        <f t="shared" si="5"/>
        <v>3</v>
      </c>
      <c r="AT35" s="10">
        <v>450</v>
      </c>
      <c r="AU35" s="10">
        <f t="shared" si="3"/>
        <v>1350</v>
      </c>
      <c r="AV35" s="10">
        <v>180</v>
      </c>
      <c r="AW35" s="10">
        <f t="shared" si="4"/>
        <v>540</v>
      </c>
      <c r="AX35" s="9" t="s">
        <v>222</v>
      </c>
      <c r="AY35" s="4" t="s">
        <v>4</v>
      </c>
    </row>
    <row r="36" spans="1:51" ht="99.95" customHeight="1" x14ac:dyDescent="0.25">
      <c r="A36" s="3" t="str">
        <f>CONCATENATE(D36,"_1")</f>
        <v>J25VL000190001_1</v>
      </c>
      <c r="B36" s="3" t="str">
        <f t="shared" ref="B36:B67" si="8">CONCATENATE(D36,"_model_front")</f>
        <v>J25VL000190001_model_front</v>
      </c>
      <c r="C36" s="3" t="str">
        <f t="shared" ref="C36:C67" si="9">CONCATENATE(D36,"_model_back")</f>
        <v>J25VL000190001_model_back</v>
      </c>
      <c r="D36" s="4" t="s">
        <v>217</v>
      </c>
      <c r="E36" s="4" t="s">
        <v>218</v>
      </c>
      <c r="F36" s="4" t="s">
        <v>62</v>
      </c>
      <c r="G36" s="4" t="s">
        <v>3</v>
      </c>
      <c r="AR36" s="4">
        <v>12</v>
      </c>
      <c r="AS36" s="4">
        <f t="shared" si="5"/>
        <v>12</v>
      </c>
      <c r="AT36" s="10">
        <v>450</v>
      </c>
      <c r="AU36" s="10">
        <f t="shared" ref="AU36:AU67" si="10">AT36*AS36</f>
        <v>5400</v>
      </c>
      <c r="AV36" s="10">
        <v>180</v>
      </c>
      <c r="AW36" s="10">
        <f t="shared" ref="AW36:AW67" si="11">AV36*AS36</f>
        <v>2160</v>
      </c>
      <c r="AX36" s="9" t="s">
        <v>219</v>
      </c>
      <c r="AY36" s="4" t="s">
        <v>4</v>
      </c>
    </row>
    <row r="37" spans="1:51" ht="99.95" customHeight="1" x14ac:dyDescent="0.25">
      <c r="A37" s="3" t="str">
        <f>CONCATENATE(D37,"_1")</f>
        <v>J25WB000570001_1</v>
      </c>
      <c r="B37" s="3" t="str">
        <f t="shared" si="8"/>
        <v>J25WB000570001_model_front</v>
      </c>
      <c r="C37" s="3" t="str">
        <f t="shared" si="9"/>
        <v>J25WB000570001_model_back</v>
      </c>
      <c r="D37" s="4" t="s">
        <v>157</v>
      </c>
      <c r="E37" s="4" t="s">
        <v>158</v>
      </c>
      <c r="F37" s="4" t="s">
        <v>62</v>
      </c>
      <c r="G37" s="4" t="s">
        <v>3</v>
      </c>
      <c r="AR37" s="4">
        <v>8</v>
      </c>
      <c r="AS37" s="4">
        <f t="shared" si="5"/>
        <v>8</v>
      </c>
      <c r="AT37" s="10">
        <v>990</v>
      </c>
      <c r="AU37" s="10">
        <f t="shared" si="10"/>
        <v>7920</v>
      </c>
      <c r="AV37" s="10">
        <v>396</v>
      </c>
      <c r="AW37" s="10">
        <f t="shared" si="11"/>
        <v>3168</v>
      </c>
      <c r="AX37" s="9" t="s">
        <v>159</v>
      </c>
      <c r="AY37" s="4" t="s">
        <v>4</v>
      </c>
    </row>
    <row r="38" spans="1:51" ht="99.95" customHeight="1" x14ac:dyDescent="0.25">
      <c r="A38" s="3" t="str">
        <f>CONCATENATE(D38,"_1")</f>
        <v>J32WS001440100_1</v>
      </c>
      <c r="B38" s="3" t="str">
        <f t="shared" si="8"/>
        <v>J32WS001440100_model_front</v>
      </c>
      <c r="C38" s="3" t="str">
        <f t="shared" si="9"/>
        <v>J32WS001440100_model_back</v>
      </c>
      <c r="D38" s="4" t="s">
        <v>160</v>
      </c>
      <c r="E38" s="4" t="s">
        <v>119</v>
      </c>
      <c r="F38" s="4" t="s">
        <v>17</v>
      </c>
      <c r="G38" s="4" t="s">
        <v>3</v>
      </c>
      <c r="U38" s="4">
        <v>7</v>
      </c>
      <c r="V38" s="4">
        <v>7</v>
      </c>
      <c r="W38" s="4">
        <v>7</v>
      </c>
      <c r="AS38" s="4">
        <f t="shared" si="5"/>
        <v>21</v>
      </c>
      <c r="AT38" s="10">
        <v>550</v>
      </c>
      <c r="AU38" s="10">
        <f t="shared" si="10"/>
        <v>11550</v>
      </c>
      <c r="AV38" s="10">
        <v>220</v>
      </c>
      <c r="AW38" s="10">
        <f t="shared" si="11"/>
        <v>4620</v>
      </c>
      <c r="AX38" s="9" t="s">
        <v>122</v>
      </c>
      <c r="AY38" s="4" t="s">
        <v>4</v>
      </c>
    </row>
    <row r="39" spans="1:51" ht="99.95" customHeight="1" x14ac:dyDescent="0.25">
      <c r="A39" s="3" t="str">
        <f>CONCATENATE(D39,"_1")</f>
        <v>J32WS001540002_1</v>
      </c>
      <c r="B39" s="3" t="str">
        <f t="shared" si="8"/>
        <v>J32WS001540002_model_front</v>
      </c>
      <c r="C39" s="3" t="str">
        <f t="shared" si="9"/>
        <v>J32WS001540002_model_back</v>
      </c>
      <c r="D39" s="4" t="s">
        <v>121</v>
      </c>
      <c r="E39" s="4" t="s">
        <v>119</v>
      </c>
      <c r="F39" s="4" t="s">
        <v>17</v>
      </c>
      <c r="G39" s="4" t="s">
        <v>3</v>
      </c>
      <c r="U39" s="4">
        <v>3</v>
      </c>
      <c r="V39" s="4">
        <v>3</v>
      </c>
      <c r="W39" s="4">
        <v>3</v>
      </c>
      <c r="Z39" s="4">
        <v>3</v>
      </c>
      <c r="AA39" s="4">
        <v>1</v>
      </c>
      <c r="AB39" s="4">
        <v>1</v>
      </c>
      <c r="AS39" s="4">
        <f t="shared" si="5"/>
        <v>14</v>
      </c>
      <c r="AT39" s="10">
        <v>590</v>
      </c>
      <c r="AU39" s="10">
        <f t="shared" si="10"/>
        <v>8260</v>
      </c>
      <c r="AV39" s="10">
        <v>236</v>
      </c>
      <c r="AW39" s="10">
        <f t="shared" si="11"/>
        <v>3304</v>
      </c>
      <c r="AX39" s="9" t="s">
        <v>122</v>
      </c>
      <c r="AY39" s="4" t="s">
        <v>123</v>
      </c>
    </row>
    <row r="40" spans="1:51" ht="99.95" customHeight="1" x14ac:dyDescent="0.25">
      <c r="A40" s="3" t="str">
        <f t="shared" ref="A40:A45" si="12">CONCATENATE(D40,"_ghost_front")</f>
        <v>J40AF0140190001_ghost_front</v>
      </c>
      <c r="B40" s="3" t="str">
        <f t="shared" si="8"/>
        <v>J40AF0140190001_model_front</v>
      </c>
      <c r="C40" s="3" t="str">
        <f t="shared" si="9"/>
        <v>J40AF0140190001_model_back</v>
      </c>
      <c r="D40" s="4" t="s">
        <v>175</v>
      </c>
      <c r="E40" s="4" t="s">
        <v>125</v>
      </c>
      <c r="F40" s="4" t="s">
        <v>2</v>
      </c>
      <c r="G40" s="4" t="s">
        <v>8</v>
      </c>
      <c r="AL40" s="4">
        <v>2</v>
      </c>
      <c r="AM40" s="4">
        <v>1</v>
      </c>
      <c r="AN40" s="4">
        <v>2</v>
      </c>
      <c r="AS40" s="4">
        <f t="shared" si="5"/>
        <v>5</v>
      </c>
      <c r="AT40" s="10">
        <v>1565</v>
      </c>
      <c r="AU40" s="10">
        <f t="shared" si="10"/>
        <v>7825</v>
      </c>
      <c r="AV40" s="10">
        <v>626</v>
      </c>
      <c r="AW40" s="10">
        <f t="shared" si="11"/>
        <v>3130</v>
      </c>
      <c r="AX40" s="9" t="s">
        <v>126</v>
      </c>
      <c r="AY40" s="4" t="s">
        <v>4</v>
      </c>
    </row>
    <row r="41" spans="1:51" ht="99.95" customHeight="1" x14ac:dyDescent="0.25">
      <c r="A41" s="3" t="str">
        <f t="shared" si="12"/>
        <v>J40AF0145190001_ghost_front</v>
      </c>
      <c r="B41" s="3" t="str">
        <f t="shared" si="8"/>
        <v>J40AF0145190001_model_front</v>
      </c>
      <c r="C41" s="3" t="str">
        <f t="shared" si="9"/>
        <v>J40AF0145190001_model_back</v>
      </c>
      <c r="D41" s="4" t="s">
        <v>124</v>
      </c>
      <c r="E41" s="4" t="s">
        <v>125</v>
      </c>
      <c r="F41" s="4" t="s">
        <v>2</v>
      </c>
      <c r="G41" s="4" t="s">
        <v>8</v>
      </c>
      <c r="AL41" s="4">
        <v>1</v>
      </c>
      <c r="AM41" s="4">
        <v>2</v>
      </c>
      <c r="AN41" s="4">
        <v>4</v>
      </c>
      <c r="AO41" s="4">
        <v>1</v>
      </c>
      <c r="AS41" s="4">
        <f t="shared" si="5"/>
        <v>8</v>
      </c>
      <c r="AT41" s="10">
        <v>1845</v>
      </c>
      <c r="AU41" s="10">
        <f t="shared" si="10"/>
        <v>14760</v>
      </c>
      <c r="AV41" s="10">
        <v>738</v>
      </c>
      <c r="AW41" s="10">
        <f t="shared" si="11"/>
        <v>5904</v>
      </c>
      <c r="AX41" s="9" t="s">
        <v>126</v>
      </c>
      <c r="AY41" s="4" t="s">
        <v>4</v>
      </c>
    </row>
    <row r="42" spans="1:51" ht="99.95" customHeight="1" x14ac:dyDescent="0.25">
      <c r="A42" s="3" t="str">
        <f t="shared" si="12"/>
        <v>J40AF0163070001_ghost_front</v>
      </c>
      <c r="B42" s="3" t="str">
        <f t="shared" si="8"/>
        <v>J40AF0163070001_model_front</v>
      </c>
      <c r="C42" s="3" t="str">
        <f t="shared" si="9"/>
        <v>J40AF0163070001_model_back</v>
      </c>
      <c r="D42" s="4" t="s">
        <v>161</v>
      </c>
      <c r="E42" s="4" t="s">
        <v>125</v>
      </c>
      <c r="F42" s="4" t="s">
        <v>2</v>
      </c>
      <c r="G42" s="4" t="s">
        <v>8</v>
      </c>
      <c r="AL42" s="4">
        <v>1</v>
      </c>
      <c r="AM42" s="4">
        <v>2</v>
      </c>
      <c r="AN42" s="4">
        <v>1</v>
      </c>
      <c r="AO42" s="4">
        <v>1</v>
      </c>
      <c r="AS42" s="4">
        <f t="shared" si="5"/>
        <v>5</v>
      </c>
      <c r="AT42" s="10">
        <v>1285</v>
      </c>
      <c r="AU42" s="10">
        <f t="shared" si="10"/>
        <v>6425</v>
      </c>
      <c r="AV42" s="10">
        <v>514</v>
      </c>
      <c r="AW42" s="10">
        <f t="shared" si="11"/>
        <v>2570</v>
      </c>
      <c r="AX42" s="9" t="s">
        <v>36</v>
      </c>
      <c r="AY42" s="4" t="s">
        <v>4</v>
      </c>
    </row>
    <row r="43" spans="1:51" ht="99.95" customHeight="1" x14ac:dyDescent="0.25">
      <c r="A43" s="3" t="str">
        <f t="shared" si="12"/>
        <v>J40AF0163070338_ghost_front</v>
      </c>
      <c r="B43" s="3" t="str">
        <f t="shared" si="8"/>
        <v>J40AF0163070338_model_front</v>
      </c>
      <c r="C43" s="3" t="str">
        <f t="shared" si="9"/>
        <v>J40AF0163070338_model_back</v>
      </c>
      <c r="D43" s="4" t="s">
        <v>127</v>
      </c>
      <c r="E43" s="4" t="s">
        <v>125</v>
      </c>
      <c r="F43" s="4" t="s">
        <v>2</v>
      </c>
      <c r="G43" s="4" t="s">
        <v>8</v>
      </c>
      <c r="AL43" s="4">
        <v>1</v>
      </c>
      <c r="AM43" s="4">
        <v>1</v>
      </c>
      <c r="AN43" s="4">
        <v>1</v>
      </c>
      <c r="AS43" s="4">
        <f t="shared" si="5"/>
        <v>3</v>
      </c>
      <c r="AT43" s="10">
        <v>1285</v>
      </c>
      <c r="AU43" s="10">
        <f t="shared" si="10"/>
        <v>3855</v>
      </c>
      <c r="AV43" s="10">
        <v>514</v>
      </c>
      <c r="AW43" s="10">
        <f t="shared" si="11"/>
        <v>1542</v>
      </c>
      <c r="AX43" s="9" t="s">
        <v>36</v>
      </c>
      <c r="AY43" s="4" t="s">
        <v>4</v>
      </c>
    </row>
    <row r="44" spans="1:51" ht="99.95" customHeight="1" x14ac:dyDescent="0.25">
      <c r="A44" s="3" t="str">
        <f t="shared" si="12"/>
        <v>J40CT0145030425_ghost_front</v>
      </c>
      <c r="B44" s="3" t="str">
        <f t="shared" si="8"/>
        <v>J40CT0145030425_model_front</v>
      </c>
      <c r="C44" s="3" t="str">
        <f t="shared" si="9"/>
        <v>J40CT0145030425_model_back</v>
      </c>
      <c r="D44" s="4" t="s">
        <v>162</v>
      </c>
      <c r="E44" s="4" t="s">
        <v>50</v>
      </c>
      <c r="F44" s="4" t="s">
        <v>2</v>
      </c>
      <c r="G44" s="4" t="s">
        <v>8</v>
      </c>
      <c r="J44" s="4">
        <v>1</v>
      </c>
      <c r="L44" s="4">
        <v>1</v>
      </c>
      <c r="O44" s="4">
        <v>2</v>
      </c>
      <c r="S44" s="4">
        <v>1</v>
      </c>
      <c r="V44" s="4">
        <v>2</v>
      </c>
      <c r="X44" s="4">
        <v>1</v>
      </c>
      <c r="Z44" s="4">
        <v>1</v>
      </c>
      <c r="AS44" s="4">
        <f t="shared" si="5"/>
        <v>9</v>
      </c>
      <c r="AT44" s="10">
        <v>1285</v>
      </c>
      <c r="AU44" s="10">
        <f t="shared" si="10"/>
        <v>11565</v>
      </c>
      <c r="AV44" s="10">
        <v>514</v>
      </c>
      <c r="AW44" s="10">
        <f t="shared" si="11"/>
        <v>4626</v>
      </c>
      <c r="AX44" s="9" t="s">
        <v>113</v>
      </c>
      <c r="AY44" s="4" t="s">
        <v>4</v>
      </c>
    </row>
    <row r="45" spans="1:51" ht="99.95" customHeight="1" x14ac:dyDescent="0.25">
      <c r="A45" s="3" t="str">
        <f t="shared" si="12"/>
        <v>J40CT0152030677_ghost_front</v>
      </c>
      <c r="B45" s="3" t="str">
        <f t="shared" si="8"/>
        <v>J40CT0152030677_model_front</v>
      </c>
      <c r="C45" s="3" t="str">
        <f t="shared" si="9"/>
        <v>J40CT0152030677_model_back</v>
      </c>
      <c r="D45" s="4" t="s">
        <v>128</v>
      </c>
      <c r="E45" s="4" t="s">
        <v>50</v>
      </c>
      <c r="F45" s="4" t="s">
        <v>2</v>
      </c>
      <c r="G45" s="4" t="s">
        <v>8</v>
      </c>
      <c r="H45" s="4">
        <v>1</v>
      </c>
      <c r="L45" s="4">
        <v>1</v>
      </c>
      <c r="O45" s="4">
        <v>1</v>
      </c>
      <c r="S45" s="4">
        <v>1</v>
      </c>
      <c r="AS45" s="4">
        <f t="shared" si="5"/>
        <v>4</v>
      </c>
      <c r="AT45" s="10">
        <v>1345</v>
      </c>
      <c r="AU45" s="10">
        <f t="shared" si="10"/>
        <v>5380</v>
      </c>
      <c r="AV45" s="10">
        <v>538</v>
      </c>
      <c r="AW45" s="10">
        <f t="shared" si="11"/>
        <v>2152</v>
      </c>
      <c r="AX45" s="9" t="s">
        <v>113</v>
      </c>
      <c r="AY45" s="4" t="s">
        <v>4</v>
      </c>
    </row>
    <row r="46" spans="1:51" ht="99.95" customHeight="1" x14ac:dyDescent="0.25">
      <c r="A46" s="3" t="str">
        <f>CONCATENATE(D46,"_1")</f>
        <v>J40TE0119700100_1</v>
      </c>
      <c r="B46" s="3" t="str">
        <f t="shared" si="8"/>
        <v>J40TE0119700100_model_front</v>
      </c>
      <c r="C46" s="3" t="str">
        <f t="shared" si="9"/>
        <v>J40TE0119700100_model_back</v>
      </c>
      <c r="D46" s="4" t="s">
        <v>205</v>
      </c>
      <c r="E46" s="4" t="s">
        <v>29</v>
      </c>
      <c r="F46" s="4" t="s">
        <v>20</v>
      </c>
      <c r="G46" s="4" t="s">
        <v>8</v>
      </c>
      <c r="AR46" s="4">
        <v>5</v>
      </c>
      <c r="AS46" s="4">
        <f t="shared" si="5"/>
        <v>5</v>
      </c>
      <c r="AT46" s="10">
        <v>1195</v>
      </c>
      <c r="AU46" s="10">
        <f t="shared" si="10"/>
        <v>5975</v>
      </c>
      <c r="AV46" s="10">
        <v>478</v>
      </c>
      <c r="AW46" s="10">
        <f t="shared" si="11"/>
        <v>2390</v>
      </c>
      <c r="AX46" s="9" t="s">
        <v>30</v>
      </c>
      <c r="AY46" s="4" t="s">
        <v>1</v>
      </c>
    </row>
    <row r="47" spans="1:51" ht="99.95" customHeight="1" x14ac:dyDescent="0.25">
      <c r="A47" s="3" t="str">
        <f>CONCATENATE(D47,"_1")</f>
        <v>J44WS000760001_1</v>
      </c>
      <c r="B47" s="3" t="str">
        <f t="shared" si="8"/>
        <v>J44WS000760001_model_front</v>
      </c>
      <c r="C47" s="3" t="str">
        <f t="shared" si="9"/>
        <v>J44WS000760001_model_back</v>
      </c>
      <c r="D47" s="4" t="s">
        <v>31</v>
      </c>
      <c r="E47" s="4" t="s">
        <v>32</v>
      </c>
      <c r="F47" s="4" t="s">
        <v>17</v>
      </c>
      <c r="G47" s="4" t="s">
        <v>8</v>
      </c>
      <c r="M47" s="4">
        <v>4</v>
      </c>
      <c r="O47" s="4">
        <v>5</v>
      </c>
      <c r="Q47" s="4">
        <v>5</v>
      </c>
      <c r="S47" s="4">
        <v>4</v>
      </c>
      <c r="U47" s="4">
        <v>5</v>
      </c>
      <c r="V47" s="4">
        <v>5</v>
      </c>
      <c r="W47" s="4">
        <v>1</v>
      </c>
      <c r="AS47" s="4">
        <f t="shared" si="5"/>
        <v>29</v>
      </c>
      <c r="AT47" s="10">
        <v>890</v>
      </c>
      <c r="AU47" s="10">
        <f t="shared" si="10"/>
        <v>25810</v>
      </c>
      <c r="AV47" s="10">
        <v>356</v>
      </c>
      <c r="AW47" s="10">
        <f t="shared" si="11"/>
        <v>10324</v>
      </c>
      <c r="AX47" s="9" t="s">
        <v>33</v>
      </c>
      <c r="AY47" s="4" t="s">
        <v>4</v>
      </c>
    </row>
    <row r="48" spans="1:51" ht="99.95" customHeight="1" x14ac:dyDescent="0.25">
      <c r="A48" s="3" t="str">
        <f>CONCATENATE(D48,"_1")</f>
        <v>J44WU000920102_1</v>
      </c>
      <c r="B48" s="3" t="str">
        <f t="shared" si="8"/>
        <v>J44WU000920102_model_front</v>
      </c>
      <c r="C48" s="3" t="str">
        <f t="shared" si="9"/>
        <v>J44WU000920102_model_back</v>
      </c>
      <c r="D48" s="4" t="s">
        <v>108</v>
      </c>
      <c r="E48" s="4" t="s">
        <v>109</v>
      </c>
      <c r="F48" s="4" t="s">
        <v>17</v>
      </c>
      <c r="G48" s="4" t="s">
        <v>8</v>
      </c>
      <c r="M48" s="4">
        <v>4</v>
      </c>
      <c r="O48" s="4">
        <v>5</v>
      </c>
      <c r="Q48" s="4">
        <v>5</v>
      </c>
      <c r="S48" s="4">
        <v>5</v>
      </c>
      <c r="U48" s="4">
        <v>5</v>
      </c>
      <c r="V48" s="4">
        <v>4</v>
      </c>
      <c r="W48" s="4">
        <v>1</v>
      </c>
      <c r="AS48" s="4">
        <f t="shared" si="5"/>
        <v>29</v>
      </c>
      <c r="AT48" s="10">
        <v>1090</v>
      </c>
      <c r="AU48" s="10">
        <f t="shared" si="10"/>
        <v>31610</v>
      </c>
      <c r="AV48" s="10">
        <v>436</v>
      </c>
      <c r="AW48" s="10">
        <f t="shared" si="11"/>
        <v>12644</v>
      </c>
      <c r="AX48" s="9" t="s">
        <v>110</v>
      </c>
      <c r="AY48" s="4" t="s">
        <v>4</v>
      </c>
    </row>
    <row r="49" spans="1:51" ht="99.95" customHeight="1" x14ac:dyDescent="0.25">
      <c r="A49" s="3" t="str">
        <f t="shared" ref="A49:A60" si="13">CONCATENATE(D49,"_ghost_front")</f>
        <v>J47AF0140070218_ghost_front</v>
      </c>
      <c r="B49" s="3" t="str">
        <f t="shared" si="8"/>
        <v>J47AF0140070218_model_front</v>
      </c>
      <c r="C49" s="3" t="str">
        <f t="shared" si="9"/>
        <v>J47AF0140070218_model_back</v>
      </c>
      <c r="D49" s="4" t="s">
        <v>34</v>
      </c>
      <c r="E49" s="4" t="s">
        <v>35</v>
      </c>
      <c r="F49" s="4" t="s">
        <v>2</v>
      </c>
      <c r="G49" s="4" t="s">
        <v>3</v>
      </c>
      <c r="AM49" s="4">
        <v>5</v>
      </c>
      <c r="AN49" s="4">
        <v>4</v>
      </c>
      <c r="AO49" s="4">
        <v>2</v>
      </c>
      <c r="AS49" s="4">
        <f t="shared" si="5"/>
        <v>11</v>
      </c>
      <c r="AT49" s="10">
        <v>1625</v>
      </c>
      <c r="AU49" s="10">
        <f t="shared" si="10"/>
        <v>17875</v>
      </c>
      <c r="AV49" s="10">
        <v>650</v>
      </c>
      <c r="AW49" s="10">
        <f t="shared" si="11"/>
        <v>7150</v>
      </c>
      <c r="AX49" s="9" t="s">
        <v>36</v>
      </c>
      <c r="AY49" s="4" t="s">
        <v>4</v>
      </c>
    </row>
    <row r="50" spans="1:51" ht="99.95" customHeight="1" x14ac:dyDescent="0.25">
      <c r="A50" s="3" t="str">
        <f t="shared" si="13"/>
        <v>J47AF0140070747_ghost_front</v>
      </c>
      <c r="B50" s="3" t="str">
        <f t="shared" si="8"/>
        <v>J47AF0140070747_model_front</v>
      </c>
      <c r="C50" s="3" t="str">
        <f t="shared" si="9"/>
        <v>J47AF0140070747_model_back</v>
      </c>
      <c r="D50" s="4" t="s">
        <v>37</v>
      </c>
      <c r="E50" s="4" t="s">
        <v>35</v>
      </c>
      <c r="F50" s="4" t="s">
        <v>2</v>
      </c>
      <c r="G50" s="4" t="s">
        <v>3</v>
      </c>
      <c r="AL50" s="4">
        <v>1</v>
      </c>
      <c r="AM50" s="4">
        <v>2</v>
      </c>
      <c r="AN50" s="4">
        <v>2</v>
      </c>
      <c r="AO50" s="4">
        <v>2</v>
      </c>
      <c r="AS50" s="4">
        <f t="shared" si="5"/>
        <v>7</v>
      </c>
      <c r="AT50" s="10">
        <v>1625</v>
      </c>
      <c r="AU50" s="10">
        <f t="shared" si="10"/>
        <v>11375</v>
      </c>
      <c r="AV50" s="10">
        <v>650</v>
      </c>
      <c r="AW50" s="10">
        <f t="shared" si="11"/>
        <v>4550</v>
      </c>
      <c r="AX50" s="9" t="s">
        <v>36</v>
      </c>
      <c r="AY50" s="4" t="s">
        <v>4</v>
      </c>
    </row>
    <row r="51" spans="1:51" ht="99.95" customHeight="1" x14ac:dyDescent="0.25">
      <c r="A51" s="3" t="str">
        <f t="shared" si="13"/>
        <v>J47GP0179350277_ghost_front</v>
      </c>
      <c r="B51" s="3" t="str">
        <f t="shared" si="8"/>
        <v>J47GP0179350277_model_front</v>
      </c>
      <c r="C51" s="3" t="str">
        <f t="shared" si="9"/>
        <v>J47GP0179350277_model_back</v>
      </c>
      <c r="D51" s="4" t="s">
        <v>194</v>
      </c>
      <c r="E51" s="4" t="s">
        <v>96</v>
      </c>
      <c r="F51" s="4" t="s">
        <v>2</v>
      </c>
      <c r="G51" s="4" t="s">
        <v>3</v>
      </c>
      <c r="AD51" s="4">
        <v>2</v>
      </c>
      <c r="AE51" s="4">
        <v>2</v>
      </c>
      <c r="AS51" s="4">
        <f t="shared" si="5"/>
        <v>4</v>
      </c>
      <c r="AT51" s="10">
        <v>1270</v>
      </c>
      <c r="AU51" s="10">
        <f t="shared" si="10"/>
        <v>5080</v>
      </c>
      <c r="AV51" s="10">
        <v>508</v>
      </c>
      <c r="AW51" s="10">
        <f t="shared" si="11"/>
        <v>2032</v>
      </c>
      <c r="AX51" s="9" t="s">
        <v>195</v>
      </c>
      <c r="AY51" s="4" t="s">
        <v>4</v>
      </c>
    </row>
    <row r="52" spans="1:51" ht="99.95" customHeight="1" x14ac:dyDescent="0.25">
      <c r="A52" s="3" t="str">
        <f t="shared" si="13"/>
        <v>J47GU0011880106_ghost_front</v>
      </c>
      <c r="B52" s="3" t="str">
        <f t="shared" si="8"/>
        <v>J47GU0011880106_model_front</v>
      </c>
      <c r="C52" s="3" t="str">
        <f t="shared" si="9"/>
        <v>J47GU0011880106_model_back</v>
      </c>
      <c r="D52" s="4" t="s">
        <v>209</v>
      </c>
      <c r="E52" s="4" t="s">
        <v>206</v>
      </c>
      <c r="F52" s="4" t="s">
        <v>2</v>
      </c>
      <c r="G52" s="4" t="s">
        <v>3</v>
      </c>
      <c r="AN52" s="4">
        <v>3</v>
      </c>
      <c r="AP52" s="4">
        <v>3</v>
      </c>
      <c r="AS52" s="4">
        <f t="shared" si="5"/>
        <v>6</v>
      </c>
      <c r="AT52" s="10">
        <v>1050</v>
      </c>
      <c r="AU52" s="10">
        <f t="shared" si="10"/>
        <v>6300</v>
      </c>
      <c r="AV52" s="10">
        <v>420</v>
      </c>
      <c r="AW52" s="10">
        <f t="shared" si="11"/>
        <v>2520</v>
      </c>
      <c r="AX52" s="9" t="s">
        <v>107</v>
      </c>
      <c r="AY52" s="4" t="s">
        <v>4</v>
      </c>
    </row>
    <row r="53" spans="1:51" ht="99.95" customHeight="1" x14ac:dyDescent="0.25">
      <c r="A53" s="3" t="str">
        <f t="shared" si="13"/>
        <v>J47KA0003440102_ghost_front</v>
      </c>
      <c r="B53" s="3" t="str">
        <f t="shared" si="8"/>
        <v>J47KA0003440102_model_front</v>
      </c>
      <c r="C53" s="3" t="str">
        <f t="shared" si="9"/>
        <v>J47KA0003440102_model_back</v>
      </c>
      <c r="D53" s="4" t="s">
        <v>39</v>
      </c>
      <c r="E53" s="4" t="s">
        <v>40</v>
      </c>
      <c r="F53" s="4" t="s">
        <v>2</v>
      </c>
      <c r="G53" s="4" t="s">
        <v>3</v>
      </c>
      <c r="I53" s="4">
        <v>2</v>
      </c>
      <c r="J53" s="4">
        <v>1</v>
      </c>
      <c r="K53" s="4">
        <v>1</v>
      </c>
      <c r="AS53" s="4">
        <f t="shared" si="5"/>
        <v>4</v>
      </c>
      <c r="AT53" s="10">
        <v>760</v>
      </c>
      <c r="AU53" s="10">
        <f t="shared" si="10"/>
        <v>3040</v>
      </c>
      <c r="AV53" s="10">
        <v>304</v>
      </c>
      <c r="AW53" s="10">
        <f t="shared" si="11"/>
        <v>1216</v>
      </c>
      <c r="AX53" s="9" t="s">
        <v>42</v>
      </c>
      <c r="AY53" s="4" t="s">
        <v>43</v>
      </c>
    </row>
    <row r="54" spans="1:51" ht="99.95" customHeight="1" x14ac:dyDescent="0.25">
      <c r="A54" s="3" t="str">
        <f t="shared" si="13"/>
        <v>J47KA0013030001_ghost_front</v>
      </c>
      <c r="B54" s="3" t="str">
        <f t="shared" si="8"/>
        <v>J47KA0013030001_model_front</v>
      </c>
      <c r="C54" s="3" t="str">
        <f t="shared" si="9"/>
        <v>J47KA0013030001_model_back</v>
      </c>
      <c r="D54" s="4" t="s">
        <v>196</v>
      </c>
      <c r="E54" s="4" t="s">
        <v>197</v>
      </c>
      <c r="F54" s="4" t="s">
        <v>2</v>
      </c>
      <c r="G54" s="4" t="s">
        <v>3</v>
      </c>
      <c r="Z54" s="4">
        <v>1</v>
      </c>
      <c r="AB54" s="4">
        <v>2</v>
      </c>
      <c r="AC54" s="4">
        <v>3</v>
      </c>
      <c r="AD54" s="4">
        <v>3</v>
      </c>
      <c r="AE54" s="4">
        <v>2</v>
      </c>
      <c r="AF54" s="4">
        <v>1</v>
      </c>
      <c r="AS54" s="4">
        <f t="shared" si="5"/>
        <v>12</v>
      </c>
      <c r="AT54" s="10">
        <v>855</v>
      </c>
      <c r="AU54" s="10">
        <f t="shared" si="10"/>
        <v>10260</v>
      </c>
      <c r="AV54" s="10">
        <v>342</v>
      </c>
      <c r="AW54" s="10">
        <f t="shared" si="11"/>
        <v>4104</v>
      </c>
      <c r="AX54" s="9" t="s">
        <v>198</v>
      </c>
      <c r="AY54" s="4" t="s">
        <v>4</v>
      </c>
    </row>
    <row r="55" spans="1:51" ht="99.95" customHeight="1" x14ac:dyDescent="0.25">
      <c r="A55" s="3" t="str">
        <f t="shared" si="13"/>
        <v>J47KA0029050001_ghost_front</v>
      </c>
      <c r="B55" s="3" t="str">
        <f t="shared" si="8"/>
        <v>J47KA0029050001_model_front</v>
      </c>
      <c r="C55" s="3" t="str">
        <f t="shared" si="9"/>
        <v>J47KA0029050001_model_back</v>
      </c>
      <c r="D55" s="4" t="s">
        <v>65</v>
      </c>
      <c r="E55" s="4" t="s">
        <v>66</v>
      </c>
      <c r="F55" s="4" t="s">
        <v>2</v>
      </c>
      <c r="G55" s="4" t="s">
        <v>3</v>
      </c>
      <c r="AM55" s="4">
        <v>1</v>
      </c>
      <c r="AN55" s="4">
        <v>4</v>
      </c>
      <c r="AO55" s="4">
        <v>1</v>
      </c>
      <c r="AS55" s="4">
        <f t="shared" si="5"/>
        <v>6</v>
      </c>
      <c r="AT55" s="10">
        <v>475</v>
      </c>
      <c r="AU55" s="10">
        <f t="shared" si="10"/>
        <v>2850</v>
      </c>
      <c r="AV55" s="10">
        <v>190</v>
      </c>
      <c r="AW55" s="10">
        <f t="shared" si="11"/>
        <v>1140</v>
      </c>
      <c r="AX55" s="9" t="s">
        <v>67</v>
      </c>
      <c r="AY55" s="4" t="s">
        <v>4</v>
      </c>
    </row>
    <row r="56" spans="1:51" ht="99.95" customHeight="1" x14ac:dyDescent="0.25">
      <c r="A56" s="3" t="str">
        <f t="shared" si="13"/>
        <v>J47KA0125390001_ghost_front</v>
      </c>
      <c r="B56" s="3" t="str">
        <f t="shared" si="8"/>
        <v>J47KA0125390001_model_front</v>
      </c>
      <c r="C56" s="3" t="str">
        <f t="shared" si="9"/>
        <v>J47KA0125390001_model_back</v>
      </c>
      <c r="D56" s="4" t="s">
        <v>114</v>
      </c>
      <c r="E56" s="4" t="s">
        <v>69</v>
      </c>
      <c r="F56" s="4" t="s">
        <v>2</v>
      </c>
      <c r="G56" s="4" t="s">
        <v>3</v>
      </c>
      <c r="AM56" s="4">
        <v>1</v>
      </c>
      <c r="AN56" s="4">
        <v>4</v>
      </c>
      <c r="AO56" s="4">
        <v>4</v>
      </c>
      <c r="AP56" s="4">
        <v>1</v>
      </c>
      <c r="AS56" s="4">
        <f t="shared" si="5"/>
        <v>10</v>
      </c>
      <c r="AT56" s="10">
        <v>470</v>
      </c>
      <c r="AU56" s="10">
        <f t="shared" si="10"/>
        <v>4700</v>
      </c>
      <c r="AV56" s="10">
        <v>188</v>
      </c>
      <c r="AW56" s="10">
        <f t="shared" si="11"/>
        <v>1880</v>
      </c>
      <c r="AX56" s="9" t="s">
        <v>63</v>
      </c>
      <c r="AY56" s="4" t="s">
        <v>4</v>
      </c>
    </row>
    <row r="57" spans="1:51" ht="99.95" customHeight="1" x14ac:dyDescent="0.25">
      <c r="A57" s="3" t="str">
        <f t="shared" si="13"/>
        <v>J47KA0161390102_ghost_front</v>
      </c>
      <c r="B57" s="3" t="str">
        <f t="shared" si="8"/>
        <v>J47KA0161390102_model_front</v>
      </c>
      <c r="C57" s="3" t="str">
        <f t="shared" si="9"/>
        <v>J47KA0161390102_model_back</v>
      </c>
      <c r="D57" s="4" t="s">
        <v>199</v>
      </c>
      <c r="E57" s="4" t="s">
        <v>69</v>
      </c>
      <c r="F57" s="4" t="s">
        <v>2</v>
      </c>
      <c r="G57" s="4" t="s">
        <v>3</v>
      </c>
      <c r="Z57" s="4">
        <v>4</v>
      </c>
      <c r="AB57" s="4">
        <v>7</v>
      </c>
      <c r="AC57" s="4">
        <v>3</v>
      </c>
      <c r="AD57" s="4">
        <v>4</v>
      </c>
      <c r="AE57" s="4">
        <v>1</v>
      </c>
      <c r="AF57" s="4">
        <v>1</v>
      </c>
      <c r="AS57" s="4">
        <f t="shared" si="5"/>
        <v>20</v>
      </c>
      <c r="AT57" s="10">
        <v>950</v>
      </c>
      <c r="AU57" s="10">
        <f t="shared" si="10"/>
        <v>19000</v>
      </c>
      <c r="AV57" s="10">
        <v>380</v>
      </c>
      <c r="AW57" s="10">
        <f t="shared" si="11"/>
        <v>7600</v>
      </c>
      <c r="AX57" s="9" t="s">
        <v>63</v>
      </c>
      <c r="AY57" s="4" t="s">
        <v>4</v>
      </c>
    </row>
    <row r="58" spans="1:51" ht="99.95" customHeight="1" x14ac:dyDescent="0.25">
      <c r="A58" s="3" t="str">
        <f t="shared" si="13"/>
        <v>J47KA0234390100_ghost_front</v>
      </c>
      <c r="B58" s="3" t="str">
        <f t="shared" si="8"/>
        <v>J47KA0234390100_model_front</v>
      </c>
      <c r="C58" s="3" t="str">
        <f t="shared" si="9"/>
        <v>J47KA0234390100_model_back</v>
      </c>
      <c r="D58" s="4" t="s">
        <v>68</v>
      </c>
      <c r="E58" s="4" t="s">
        <v>69</v>
      </c>
      <c r="F58" s="4" t="s">
        <v>2</v>
      </c>
      <c r="G58" s="4" t="s">
        <v>3</v>
      </c>
      <c r="X58" s="4">
        <v>1</v>
      </c>
      <c r="Z58" s="4">
        <v>1</v>
      </c>
      <c r="AB58" s="4">
        <v>1</v>
      </c>
      <c r="AC58" s="4">
        <v>1</v>
      </c>
      <c r="AS58" s="4">
        <f t="shared" si="5"/>
        <v>4</v>
      </c>
      <c r="AT58" s="10">
        <v>1145</v>
      </c>
      <c r="AU58" s="10">
        <f t="shared" si="10"/>
        <v>4580</v>
      </c>
      <c r="AV58" s="10">
        <v>458</v>
      </c>
      <c r="AW58" s="10">
        <f t="shared" si="11"/>
        <v>1832</v>
      </c>
      <c r="AX58" s="9" t="s">
        <v>63</v>
      </c>
      <c r="AY58" s="4" t="s">
        <v>4</v>
      </c>
    </row>
    <row r="59" spans="1:51" ht="99.95" customHeight="1" x14ac:dyDescent="0.25">
      <c r="A59" s="3" t="str">
        <f t="shared" si="13"/>
        <v>J47KA0242820923_ghost_front</v>
      </c>
      <c r="B59" s="3" t="str">
        <f t="shared" si="8"/>
        <v>J47KA0242820923_model_front</v>
      </c>
      <c r="C59" s="3" t="str">
        <f t="shared" si="9"/>
        <v>J47KA0242820923_model_back</v>
      </c>
      <c r="D59" s="4" t="s">
        <v>207</v>
      </c>
      <c r="E59" s="4" t="s">
        <v>69</v>
      </c>
      <c r="F59" s="4" t="s">
        <v>2</v>
      </c>
      <c r="G59" s="4" t="s">
        <v>3</v>
      </c>
      <c r="Z59" s="4">
        <v>1</v>
      </c>
      <c r="AD59" s="4">
        <v>2</v>
      </c>
      <c r="AS59" s="4">
        <f t="shared" si="5"/>
        <v>3</v>
      </c>
      <c r="AT59" s="10">
        <v>1105</v>
      </c>
      <c r="AU59" s="10">
        <f t="shared" si="10"/>
        <v>3315</v>
      </c>
      <c r="AV59" s="10">
        <v>442</v>
      </c>
      <c r="AW59" s="10">
        <f t="shared" si="11"/>
        <v>1326</v>
      </c>
      <c r="AX59" s="9" t="s">
        <v>149</v>
      </c>
      <c r="AY59" s="4" t="s">
        <v>4</v>
      </c>
    </row>
    <row r="60" spans="1:51" ht="99.95" customHeight="1" x14ac:dyDescent="0.25">
      <c r="A60" s="3" t="str">
        <f t="shared" si="13"/>
        <v>J47KA0253560028_ghost_front</v>
      </c>
      <c r="B60" s="3" t="str">
        <f t="shared" si="8"/>
        <v>J47KA0253560028_model_front</v>
      </c>
      <c r="C60" s="3" t="str">
        <f t="shared" si="9"/>
        <v>J47KA0253560028_model_back</v>
      </c>
      <c r="D60" s="4" t="s">
        <v>200</v>
      </c>
      <c r="E60" s="4" t="s">
        <v>69</v>
      </c>
      <c r="F60" s="4" t="s">
        <v>2</v>
      </c>
      <c r="G60" s="4" t="s">
        <v>3</v>
      </c>
      <c r="Z60" s="4">
        <v>1</v>
      </c>
      <c r="AB60" s="4">
        <v>4</v>
      </c>
      <c r="AC60" s="4">
        <v>2</v>
      </c>
      <c r="AS60" s="4">
        <f t="shared" si="5"/>
        <v>7</v>
      </c>
      <c r="AT60" s="10">
        <v>1145</v>
      </c>
      <c r="AU60" s="10">
        <f t="shared" si="10"/>
        <v>8015</v>
      </c>
      <c r="AV60" s="10">
        <v>458</v>
      </c>
      <c r="AW60" s="10">
        <f t="shared" si="11"/>
        <v>3206</v>
      </c>
      <c r="AX60" s="9" t="s">
        <v>201</v>
      </c>
      <c r="AY60" s="4" t="s">
        <v>4</v>
      </c>
    </row>
    <row r="61" spans="1:51" ht="99.95" customHeight="1" x14ac:dyDescent="0.25">
      <c r="A61" s="3" t="str">
        <f>CONCATENATE(D61,"_1")</f>
        <v>J47RT0002410022_1</v>
      </c>
      <c r="B61" s="3" t="str">
        <f t="shared" si="8"/>
        <v>J47RT0002410022_model_front</v>
      </c>
      <c r="C61" s="3" t="str">
        <f t="shared" si="9"/>
        <v>J47RT0002410022_model_back</v>
      </c>
      <c r="D61" s="4" t="s">
        <v>115</v>
      </c>
      <c r="E61" s="4" t="s">
        <v>71</v>
      </c>
      <c r="F61" s="4" t="s">
        <v>20</v>
      </c>
      <c r="G61" s="4" t="s">
        <v>3</v>
      </c>
      <c r="AR61" s="4">
        <v>3</v>
      </c>
      <c r="AS61" s="4">
        <f t="shared" si="5"/>
        <v>3</v>
      </c>
      <c r="AT61" s="10">
        <v>1395</v>
      </c>
      <c r="AU61" s="10">
        <f t="shared" si="10"/>
        <v>4185</v>
      </c>
      <c r="AV61" s="10">
        <v>558</v>
      </c>
      <c r="AW61" s="10">
        <f t="shared" si="11"/>
        <v>1674</v>
      </c>
      <c r="AX61" s="9" t="s">
        <v>72</v>
      </c>
      <c r="AY61" s="4" t="s">
        <v>1</v>
      </c>
    </row>
    <row r="62" spans="1:51" ht="99.95" customHeight="1" x14ac:dyDescent="0.25">
      <c r="A62" s="3" t="str">
        <f>CONCATENATE(D62,"_1")</f>
        <v>J47RT0002410609_1</v>
      </c>
      <c r="B62" s="3" t="str">
        <f t="shared" si="8"/>
        <v>J47RT0002410609_model_front</v>
      </c>
      <c r="C62" s="3" t="str">
        <f t="shared" si="9"/>
        <v>J47RT0002410609_model_back</v>
      </c>
      <c r="D62" s="4" t="s">
        <v>208</v>
      </c>
      <c r="E62" s="4" t="s">
        <v>71</v>
      </c>
      <c r="F62" s="4" t="s">
        <v>20</v>
      </c>
      <c r="G62" s="4" t="s">
        <v>3</v>
      </c>
      <c r="AR62" s="4">
        <v>3</v>
      </c>
      <c r="AS62" s="4">
        <f t="shared" si="5"/>
        <v>3</v>
      </c>
      <c r="AT62" s="10">
        <v>1395</v>
      </c>
      <c r="AU62" s="10">
        <f t="shared" si="10"/>
        <v>4185</v>
      </c>
      <c r="AV62" s="10">
        <v>558</v>
      </c>
      <c r="AW62" s="10">
        <f t="shared" si="11"/>
        <v>1674</v>
      </c>
      <c r="AX62" s="9" t="s">
        <v>72</v>
      </c>
      <c r="AY62" s="4" t="s">
        <v>1</v>
      </c>
    </row>
    <row r="63" spans="1:51" ht="99.95" customHeight="1" x14ac:dyDescent="0.25">
      <c r="A63" s="3" t="str">
        <f>CONCATENATE(D63,"_1")</f>
        <v>J47TC0006910401_1</v>
      </c>
      <c r="B63" s="3" t="str">
        <f t="shared" si="8"/>
        <v>J47TC0006910401_model_front</v>
      </c>
      <c r="C63" s="3" t="str">
        <f t="shared" si="9"/>
        <v>J47TC0006910401_model_back</v>
      </c>
      <c r="D63" s="4" t="s">
        <v>73</v>
      </c>
      <c r="E63" s="4" t="s">
        <v>74</v>
      </c>
      <c r="F63" s="4" t="s">
        <v>20</v>
      </c>
      <c r="G63" s="4" t="s">
        <v>3</v>
      </c>
      <c r="AL63" s="4">
        <v>1</v>
      </c>
      <c r="AM63" s="4">
        <v>3</v>
      </c>
      <c r="AN63" s="4">
        <v>4</v>
      </c>
      <c r="AO63" s="4">
        <v>4</v>
      </c>
      <c r="AP63" s="4">
        <v>2</v>
      </c>
      <c r="AS63" s="4">
        <f t="shared" si="5"/>
        <v>14</v>
      </c>
      <c r="AT63" s="10">
        <v>420</v>
      </c>
      <c r="AU63" s="10">
        <f t="shared" si="10"/>
        <v>5880</v>
      </c>
      <c r="AV63" s="10">
        <v>168</v>
      </c>
      <c r="AW63" s="10">
        <f t="shared" si="11"/>
        <v>2352</v>
      </c>
      <c r="AX63" s="9" t="s">
        <v>76</v>
      </c>
      <c r="AY63" s="4" t="s">
        <v>4</v>
      </c>
    </row>
    <row r="64" spans="1:51" ht="99.95" customHeight="1" x14ac:dyDescent="0.25">
      <c r="A64" s="3" t="str">
        <f>CONCATENATE(D64,"_1")</f>
        <v>J47TC0106160601_1</v>
      </c>
      <c r="B64" s="3" t="str">
        <f t="shared" si="8"/>
        <v>J47TC0106160601_model_front</v>
      </c>
      <c r="C64" s="3" t="str">
        <f t="shared" si="9"/>
        <v>J47TC0106160601_model_back</v>
      </c>
      <c r="D64" s="4" t="s">
        <v>77</v>
      </c>
      <c r="E64" s="4" t="s">
        <v>78</v>
      </c>
      <c r="F64" s="4" t="s">
        <v>20</v>
      </c>
      <c r="G64" s="4" t="s">
        <v>3</v>
      </c>
      <c r="AN64" s="4">
        <v>3</v>
      </c>
      <c r="AS64" s="4">
        <f t="shared" si="5"/>
        <v>3</v>
      </c>
      <c r="AT64" s="10">
        <v>310</v>
      </c>
      <c r="AU64" s="10">
        <f t="shared" si="10"/>
        <v>930</v>
      </c>
      <c r="AV64" s="10">
        <v>124</v>
      </c>
      <c r="AW64" s="10">
        <f t="shared" si="11"/>
        <v>372</v>
      </c>
      <c r="AX64" s="9" t="s">
        <v>79</v>
      </c>
      <c r="AY64" s="4" t="s">
        <v>4</v>
      </c>
    </row>
    <row r="65" spans="1:51" ht="99.95" customHeight="1" x14ac:dyDescent="0.25">
      <c r="A65" s="3" t="str">
        <f t="shared" ref="A65:A71" si="14">CONCATENATE(D65,"_ghost_front")</f>
        <v>J52AF0001060740_ghost_front</v>
      </c>
      <c r="B65" s="3" t="str">
        <f t="shared" si="8"/>
        <v>J52AF0001060740_model_front</v>
      </c>
      <c r="C65" s="3" t="str">
        <f t="shared" si="9"/>
        <v>J52AF0001060740_model_back</v>
      </c>
      <c r="D65" s="4" t="s">
        <v>129</v>
      </c>
      <c r="E65" s="4" t="s">
        <v>125</v>
      </c>
      <c r="F65" s="4" t="s">
        <v>2</v>
      </c>
      <c r="G65" s="4" t="s">
        <v>8</v>
      </c>
      <c r="J65" s="4">
        <v>2</v>
      </c>
      <c r="L65" s="4">
        <v>2</v>
      </c>
      <c r="O65" s="4">
        <v>3</v>
      </c>
      <c r="S65" s="4">
        <v>2</v>
      </c>
      <c r="X65" s="4">
        <v>1</v>
      </c>
      <c r="AS65" s="4">
        <f t="shared" si="5"/>
        <v>10</v>
      </c>
      <c r="AT65" s="10">
        <v>6390</v>
      </c>
      <c r="AU65" s="10">
        <f t="shared" si="10"/>
        <v>63900</v>
      </c>
      <c r="AV65" s="10">
        <v>2556</v>
      </c>
      <c r="AW65" s="10">
        <f t="shared" si="11"/>
        <v>25560</v>
      </c>
      <c r="AX65" s="9" t="s">
        <v>130</v>
      </c>
      <c r="AY65" s="4" t="s">
        <v>4</v>
      </c>
    </row>
    <row r="66" spans="1:51" ht="99.95" customHeight="1" x14ac:dyDescent="0.25">
      <c r="A66" s="3" t="str">
        <f t="shared" si="14"/>
        <v>J52FB0002230001_ghost_front</v>
      </c>
      <c r="B66" s="3" t="str">
        <f t="shared" si="8"/>
        <v>J52FB0002230001_model_front</v>
      </c>
      <c r="C66" s="3" t="str">
        <f t="shared" si="9"/>
        <v>J52FB0002230001_model_back</v>
      </c>
      <c r="D66" s="4" t="s">
        <v>202</v>
      </c>
      <c r="E66" s="4" t="s">
        <v>203</v>
      </c>
      <c r="F66" s="4" t="s">
        <v>2</v>
      </c>
      <c r="G66" s="4" t="s">
        <v>8</v>
      </c>
      <c r="J66" s="4">
        <v>1</v>
      </c>
      <c r="L66" s="4">
        <v>1</v>
      </c>
      <c r="O66" s="4">
        <v>1</v>
      </c>
      <c r="AS66" s="4">
        <f t="shared" si="5"/>
        <v>3</v>
      </c>
      <c r="AT66" s="10">
        <v>6390</v>
      </c>
      <c r="AU66" s="10">
        <f t="shared" si="10"/>
        <v>19170</v>
      </c>
      <c r="AV66" s="10">
        <v>2556</v>
      </c>
      <c r="AW66" s="10">
        <f t="shared" si="11"/>
        <v>7668</v>
      </c>
      <c r="AX66" s="9" t="s">
        <v>204</v>
      </c>
      <c r="AY66" s="4" t="s">
        <v>4</v>
      </c>
    </row>
    <row r="67" spans="1:51" ht="99.95" customHeight="1" x14ac:dyDescent="0.25">
      <c r="A67" s="3" t="str">
        <f t="shared" si="14"/>
        <v>J52KA0010060001_ghost_front</v>
      </c>
      <c r="B67" s="3" t="str">
        <f t="shared" si="8"/>
        <v>J52KA0010060001_model_front</v>
      </c>
      <c r="C67" s="3" t="str">
        <f t="shared" si="9"/>
        <v>J52KA0010060001_model_back</v>
      </c>
      <c r="D67" s="4" t="s">
        <v>131</v>
      </c>
      <c r="E67" s="4" t="s">
        <v>56</v>
      </c>
      <c r="F67" s="4" t="s">
        <v>2</v>
      </c>
      <c r="G67" s="4" t="s">
        <v>8</v>
      </c>
      <c r="H67" s="4">
        <v>1</v>
      </c>
      <c r="J67" s="4">
        <v>3</v>
      </c>
      <c r="L67" s="4">
        <v>4</v>
      </c>
      <c r="O67" s="4">
        <v>3</v>
      </c>
      <c r="S67" s="4">
        <v>2</v>
      </c>
      <c r="V67" s="4">
        <v>1</v>
      </c>
      <c r="X67" s="4">
        <v>1</v>
      </c>
      <c r="AS67" s="4">
        <f t="shared" si="5"/>
        <v>15</v>
      </c>
      <c r="AT67" s="10">
        <v>695</v>
      </c>
      <c r="AU67" s="10">
        <f t="shared" si="10"/>
        <v>10425</v>
      </c>
      <c r="AV67" s="10">
        <v>278</v>
      </c>
      <c r="AW67" s="10">
        <f t="shared" si="11"/>
        <v>4170</v>
      </c>
      <c r="AX67" s="9" t="s">
        <v>81</v>
      </c>
      <c r="AY67" s="4" t="s">
        <v>4</v>
      </c>
    </row>
    <row r="68" spans="1:51" ht="99.95" customHeight="1" x14ac:dyDescent="0.25">
      <c r="A68" s="3" t="str">
        <f t="shared" si="14"/>
        <v>J52KA0013020447_ghost_front</v>
      </c>
      <c r="B68" s="3" t="str">
        <f t="shared" ref="B68:B81" si="15">CONCATENATE(D68,"_model_front")</f>
        <v>J52KA0013020447_model_front</v>
      </c>
      <c r="C68" s="3" t="str">
        <f t="shared" ref="C68:C81" si="16">CONCATENATE(D68,"_model_back")</f>
        <v>J52KA0013020447_model_back</v>
      </c>
      <c r="D68" s="4" t="s">
        <v>132</v>
      </c>
      <c r="E68" s="4" t="s">
        <v>56</v>
      </c>
      <c r="F68" s="4" t="s">
        <v>2</v>
      </c>
      <c r="G68" s="4" t="s">
        <v>8</v>
      </c>
      <c r="L68" s="4">
        <v>1</v>
      </c>
      <c r="O68" s="4">
        <v>2</v>
      </c>
      <c r="S68" s="4">
        <v>1</v>
      </c>
      <c r="AS68" s="4">
        <f t="shared" si="5"/>
        <v>4</v>
      </c>
      <c r="AT68" s="10">
        <v>1010</v>
      </c>
      <c r="AU68" s="10">
        <f t="shared" ref="AU68:AU81" si="17">AT68*AS68</f>
        <v>4040</v>
      </c>
      <c r="AV68" s="10">
        <v>404</v>
      </c>
      <c r="AW68" s="10">
        <f t="shared" ref="AW68:AW81" si="18">AV68*AS68</f>
        <v>1616</v>
      </c>
      <c r="AX68" s="9" t="s">
        <v>80</v>
      </c>
      <c r="AY68" s="4" t="s">
        <v>4</v>
      </c>
    </row>
    <row r="69" spans="1:51" ht="99.95" customHeight="1" x14ac:dyDescent="0.25">
      <c r="A69" s="3" t="str">
        <f t="shared" si="14"/>
        <v>J61KA0019520001_ghost_front</v>
      </c>
      <c r="B69" s="3" t="str">
        <f t="shared" si="15"/>
        <v>J61KA0019520001_model_front</v>
      </c>
      <c r="C69" s="3" t="str">
        <f t="shared" si="16"/>
        <v>J61KA0019520001_model_back</v>
      </c>
      <c r="D69" s="4" t="s">
        <v>133</v>
      </c>
      <c r="E69" s="4" t="s">
        <v>69</v>
      </c>
      <c r="F69" s="4" t="s">
        <v>2</v>
      </c>
      <c r="G69" s="4" t="s">
        <v>3</v>
      </c>
      <c r="AB69" s="4">
        <v>1</v>
      </c>
      <c r="AC69" s="4">
        <v>1</v>
      </c>
      <c r="AD69" s="4">
        <v>1</v>
      </c>
      <c r="AE69" s="4">
        <v>1</v>
      </c>
      <c r="AS69" s="4">
        <f t="shared" ref="AS69:AS81" si="19">SUM(H69:AR69)</f>
        <v>4</v>
      </c>
      <c r="AT69" s="10">
        <v>1625</v>
      </c>
      <c r="AU69" s="10">
        <f t="shared" si="17"/>
        <v>6500</v>
      </c>
      <c r="AV69" s="10">
        <v>650</v>
      </c>
      <c r="AW69" s="10">
        <f t="shared" si="18"/>
        <v>2600</v>
      </c>
      <c r="AX69" s="9" t="s">
        <v>134</v>
      </c>
      <c r="AY69" s="4" t="s">
        <v>4</v>
      </c>
    </row>
    <row r="70" spans="1:51" ht="99.95" customHeight="1" x14ac:dyDescent="0.25">
      <c r="A70" s="3" t="str">
        <f t="shared" si="14"/>
        <v>J61KA0021920278_ghost_front</v>
      </c>
      <c r="B70" s="3" t="str">
        <f t="shared" si="15"/>
        <v>J61KA0021920278_model_front</v>
      </c>
      <c r="C70" s="3" t="str">
        <f t="shared" si="16"/>
        <v>J61KA0021920278_model_back</v>
      </c>
      <c r="D70" s="4" t="s">
        <v>135</v>
      </c>
      <c r="E70" s="4" t="s">
        <v>69</v>
      </c>
      <c r="F70" s="4" t="s">
        <v>2</v>
      </c>
      <c r="G70" s="4" t="s">
        <v>3</v>
      </c>
      <c r="AB70" s="4">
        <v>2</v>
      </c>
      <c r="AC70" s="4">
        <v>1</v>
      </c>
      <c r="AS70" s="4">
        <f t="shared" si="19"/>
        <v>3</v>
      </c>
      <c r="AT70" s="10">
        <v>1145</v>
      </c>
      <c r="AU70" s="10">
        <f t="shared" si="17"/>
        <v>3435</v>
      </c>
      <c r="AV70" s="10">
        <v>458</v>
      </c>
      <c r="AW70" s="10">
        <f t="shared" si="18"/>
        <v>1374</v>
      </c>
      <c r="AX70" s="9" t="s">
        <v>136</v>
      </c>
      <c r="AY70" s="4" t="s">
        <v>4</v>
      </c>
    </row>
    <row r="71" spans="1:51" ht="99.95" customHeight="1" x14ac:dyDescent="0.25">
      <c r="A71" s="3" t="str">
        <f t="shared" si="14"/>
        <v>JPPR31055025000109_ghost_front</v>
      </c>
      <c r="B71" s="3" t="str">
        <f t="shared" si="15"/>
        <v>JPPR31055025000109_model_front</v>
      </c>
      <c r="C71" s="3" t="str">
        <f t="shared" si="16"/>
        <v>JPPR31055025000109_model_back</v>
      </c>
      <c r="D71" s="4" t="s">
        <v>211</v>
      </c>
      <c r="E71" s="4" t="s">
        <v>212</v>
      </c>
      <c r="F71" s="4" t="s">
        <v>2</v>
      </c>
      <c r="G71" s="4" t="s">
        <v>8</v>
      </c>
      <c r="J71" s="4">
        <v>4</v>
      </c>
      <c r="L71" s="4">
        <v>3</v>
      </c>
      <c r="O71" s="4">
        <v>3</v>
      </c>
      <c r="S71" s="4">
        <v>1</v>
      </c>
      <c r="V71" s="4">
        <v>2</v>
      </c>
      <c r="X71" s="4">
        <v>2</v>
      </c>
      <c r="AS71" s="4">
        <f t="shared" si="19"/>
        <v>15</v>
      </c>
      <c r="AT71" s="10">
        <v>510</v>
      </c>
      <c r="AU71" s="10">
        <f t="shared" si="17"/>
        <v>7650</v>
      </c>
      <c r="AV71" s="10">
        <v>204</v>
      </c>
      <c r="AW71" s="10">
        <f t="shared" si="18"/>
        <v>3060</v>
      </c>
      <c r="AX71" s="9" t="s">
        <v>42</v>
      </c>
      <c r="AY71" s="4" t="s">
        <v>4</v>
      </c>
    </row>
    <row r="72" spans="1:51" ht="99.95" customHeight="1" x14ac:dyDescent="0.25">
      <c r="A72" s="3" t="str">
        <f>CONCATENATE(D72,"_1")</f>
        <v>JPPR5901950900A667_1</v>
      </c>
      <c r="B72" s="3" t="str">
        <f t="shared" si="15"/>
        <v>JPPR5901950900A667_model_front</v>
      </c>
      <c r="C72" s="3" t="str">
        <f t="shared" si="16"/>
        <v>JPPR5901950900A667_model_back</v>
      </c>
      <c r="D72" s="4" t="s">
        <v>137</v>
      </c>
      <c r="E72" s="4" t="s">
        <v>138</v>
      </c>
      <c r="F72" s="4" t="s">
        <v>20</v>
      </c>
      <c r="G72" s="4" t="s">
        <v>8</v>
      </c>
      <c r="AO72" s="4">
        <v>4</v>
      </c>
      <c r="AS72" s="4">
        <f t="shared" si="19"/>
        <v>4</v>
      </c>
      <c r="AT72" s="10">
        <v>290</v>
      </c>
      <c r="AU72" s="10">
        <f t="shared" si="17"/>
        <v>1160</v>
      </c>
      <c r="AV72" s="10">
        <v>116</v>
      </c>
      <c r="AW72" s="10">
        <f t="shared" si="18"/>
        <v>464</v>
      </c>
      <c r="AX72" s="9" t="s">
        <v>10</v>
      </c>
      <c r="AY72" s="4" t="s">
        <v>4</v>
      </c>
    </row>
    <row r="73" spans="1:51" ht="99.95" customHeight="1" x14ac:dyDescent="0.25">
      <c r="A73" s="3" t="str">
        <f>CONCATENATE(D73,"_1")</f>
        <v>JPPU59021131000831_1</v>
      </c>
      <c r="B73" s="3" t="str">
        <f t="shared" si="15"/>
        <v>JPPU59021131000831_model_front</v>
      </c>
      <c r="C73" s="3" t="str">
        <f t="shared" si="16"/>
        <v>JPPU59021131000831_model_back</v>
      </c>
      <c r="D73" s="4" t="s">
        <v>139</v>
      </c>
      <c r="E73" s="4" t="s">
        <v>140</v>
      </c>
      <c r="F73" s="4" t="s">
        <v>20</v>
      </c>
      <c r="G73" s="4" t="s">
        <v>8</v>
      </c>
      <c r="AM73" s="4">
        <v>1</v>
      </c>
      <c r="AN73" s="4">
        <v>1</v>
      </c>
      <c r="AO73" s="4">
        <v>1</v>
      </c>
      <c r="AS73" s="4">
        <f t="shared" si="19"/>
        <v>3</v>
      </c>
      <c r="AT73" s="10">
        <v>290</v>
      </c>
      <c r="AU73" s="10">
        <f t="shared" si="17"/>
        <v>870</v>
      </c>
      <c r="AV73" s="10">
        <v>116</v>
      </c>
      <c r="AW73" s="10">
        <f t="shared" si="18"/>
        <v>348</v>
      </c>
      <c r="AX73" s="9" t="s">
        <v>61</v>
      </c>
      <c r="AY73" s="4" t="s">
        <v>4</v>
      </c>
    </row>
    <row r="74" spans="1:51" ht="99.95" customHeight="1" x14ac:dyDescent="0.25">
      <c r="A74" s="3" t="str">
        <f>CONCATENATE(D74,"_ghost_front")</f>
        <v>JPUP31075025000032_ghost_front</v>
      </c>
      <c r="B74" s="3" t="str">
        <f t="shared" si="15"/>
        <v>JPUP31075025000032_model_front</v>
      </c>
      <c r="C74" s="3" t="str">
        <f t="shared" si="16"/>
        <v>JPUP31075025000032_model_back</v>
      </c>
      <c r="D74" s="4" t="s">
        <v>141</v>
      </c>
      <c r="E74" s="4" t="s">
        <v>142</v>
      </c>
      <c r="F74" s="4" t="s">
        <v>2</v>
      </c>
      <c r="G74" s="4" t="s">
        <v>3</v>
      </c>
      <c r="AC74" s="4">
        <v>1</v>
      </c>
      <c r="AD74" s="4">
        <v>3</v>
      </c>
      <c r="AE74" s="4">
        <v>3</v>
      </c>
      <c r="AF74" s="4">
        <v>2</v>
      </c>
      <c r="AS74" s="4">
        <f t="shared" si="19"/>
        <v>9</v>
      </c>
      <c r="AT74" s="10">
        <v>445</v>
      </c>
      <c r="AU74" s="10">
        <f t="shared" si="17"/>
        <v>4005</v>
      </c>
      <c r="AV74" s="10">
        <v>178</v>
      </c>
      <c r="AW74" s="10">
        <f t="shared" si="18"/>
        <v>1602</v>
      </c>
      <c r="AX74" s="9" t="s">
        <v>42</v>
      </c>
      <c r="AY74" s="4" t="s">
        <v>4</v>
      </c>
    </row>
    <row r="75" spans="1:51" ht="99.95" customHeight="1" x14ac:dyDescent="0.25">
      <c r="A75" s="3" t="str">
        <f>CONCATENATE(D75,"_ghost_front")</f>
        <v>JPUP31075025000402_ghost_front</v>
      </c>
      <c r="B75" s="3" t="str">
        <f t="shared" si="15"/>
        <v>JPUP31075025000402_model_front</v>
      </c>
      <c r="C75" s="3" t="str">
        <f t="shared" si="16"/>
        <v>JPUP31075025000402_model_back</v>
      </c>
      <c r="D75" s="4" t="s">
        <v>210</v>
      </c>
      <c r="E75" s="4" t="s">
        <v>142</v>
      </c>
      <c r="F75" s="4" t="s">
        <v>2</v>
      </c>
      <c r="G75" s="4" t="s">
        <v>3</v>
      </c>
      <c r="AD75" s="4">
        <v>1</v>
      </c>
      <c r="AE75" s="4">
        <v>2</v>
      </c>
      <c r="AF75" s="4">
        <v>2</v>
      </c>
      <c r="AS75" s="4">
        <f t="shared" si="19"/>
        <v>5</v>
      </c>
      <c r="AT75" s="10">
        <v>445</v>
      </c>
      <c r="AU75" s="10">
        <f t="shared" si="17"/>
        <v>2225</v>
      </c>
      <c r="AV75" s="10">
        <v>178</v>
      </c>
      <c r="AW75" s="10">
        <f t="shared" si="18"/>
        <v>890</v>
      </c>
      <c r="AX75" s="9" t="s">
        <v>42</v>
      </c>
      <c r="AY75" s="4" t="s">
        <v>4</v>
      </c>
    </row>
    <row r="76" spans="1:51" ht="99.95" customHeight="1" x14ac:dyDescent="0.25">
      <c r="A76" s="3" t="str">
        <f t="shared" ref="A76:A81" si="20">CONCATENATE(D76,"_1")</f>
        <v>JS38226A40105_1</v>
      </c>
      <c r="B76" s="3" t="str">
        <f t="shared" si="15"/>
        <v>JS38226A40105_model_front</v>
      </c>
      <c r="C76" s="3" t="str">
        <f t="shared" si="16"/>
        <v>JS38226A40105_model_back</v>
      </c>
      <c r="D76" s="4" t="s">
        <v>83</v>
      </c>
      <c r="E76" s="4" t="s">
        <v>28</v>
      </c>
      <c r="F76" s="4" t="s">
        <v>17</v>
      </c>
      <c r="G76" s="4" t="s">
        <v>8</v>
      </c>
      <c r="O76" s="4">
        <v>1</v>
      </c>
      <c r="Q76" s="4">
        <v>2</v>
      </c>
      <c r="AS76" s="4">
        <f t="shared" si="19"/>
        <v>3</v>
      </c>
      <c r="AT76" s="10">
        <v>695</v>
      </c>
      <c r="AU76" s="10">
        <f t="shared" si="17"/>
        <v>2085</v>
      </c>
      <c r="AV76" s="10">
        <v>278</v>
      </c>
      <c r="AW76" s="10">
        <f t="shared" si="18"/>
        <v>834</v>
      </c>
      <c r="AX76" s="9" t="s">
        <v>6</v>
      </c>
      <c r="AY76" s="4" t="s">
        <v>4</v>
      </c>
    </row>
    <row r="77" spans="1:51" ht="99.95" customHeight="1" x14ac:dyDescent="0.25">
      <c r="A77" s="3" t="str">
        <f t="shared" si="20"/>
        <v>JS38246A00105_1</v>
      </c>
      <c r="B77" s="3" t="str">
        <f t="shared" si="15"/>
        <v>JS38246A00105_model_front</v>
      </c>
      <c r="C77" s="3" t="str">
        <f t="shared" si="16"/>
        <v>JS38246A00105_model_back</v>
      </c>
      <c r="D77" s="4" t="s">
        <v>25</v>
      </c>
      <c r="E77" s="4" t="s">
        <v>26</v>
      </c>
      <c r="F77" s="4" t="s">
        <v>17</v>
      </c>
      <c r="G77" s="4" t="s">
        <v>8</v>
      </c>
      <c r="Q77" s="4">
        <v>2</v>
      </c>
      <c r="R77" s="4">
        <v>2</v>
      </c>
      <c r="T77" s="4">
        <v>1</v>
      </c>
      <c r="U77" s="4">
        <v>1</v>
      </c>
      <c r="AS77" s="4">
        <f t="shared" si="19"/>
        <v>6</v>
      </c>
      <c r="AT77" s="10">
        <v>1650</v>
      </c>
      <c r="AU77" s="10">
        <f t="shared" si="17"/>
        <v>9900</v>
      </c>
      <c r="AV77" s="10">
        <v>660</v>
      </c>
      <c r="AW77" s="10">
        <f t="shared" si="18"/>
        <v>3960</v>
      </c>
      <c r="AX77" s="9" t="s">
        <v>16</v>
      </c>
      <c r="AY77" s="4" t="s">
        <v>4</v>
      </c>
    </row>
    <row r="78" spans="1:51" ht="99.95" customHeight="1" x14ac:dyDescent="0.25">
      <c r="A78" s="3" t="str">
        <f t="shared" si="20"/>
        <v>JS38252A40105_1</v>
      </c>
      <c r="B78" s="3" t="str">
        <f t="shared" si="15"/>
        <v>JS38252A40105_model_front</v>
      </c>
      <c r="C78" s="3" t="str">
        <f t="shared" si="16"/>
        <v>JS38252A40105_model_back</v>
      </c>
      <c r="D78" s="4" t="s">
        <v>27</v>
      </c>
      <c r="E78" s="4" t="s">
        <v>28</v>
      </c>
      <c r="F78" s="4" t="s">
        <v>17</v>
      </c>
      <c r="G78" s="4" t="s">
        <v>8</v>
      </c>
      <c r="O78" s="4">
        <v>2</v>
      </c>
      <c r="Q78" s="4">
        <v>2</v>
      </c>
      <c r="U78" s="4">
        <v>1</v>
      </c>
      <c r="AS78" s="4">
        <f t="shared" si="19"/>
        <v>5</v>
      </c>
      <c r="AT78" s="10">
        <v>965</v>
      </c>
      <c r="AU78" s="10">
        <f t="shared" si="17"/>
        <v>4825</v>
      </c>
      <c r="AV78" s="10">
        <v>386</v>
      </c>
      <c r="AW78" s="10">
        <f t="shared" si="18"/>
        <v>1930</v>
      </c>
      <c r="AX78" s="9" t="s">
        <v>6</v>
      </c>
      <c r="AY78" s="4" t="s">
        <v>4</v>
      </c>
    </row>
    <row r="79" spans="1:51" ht="99.95" customHeight="1" x14ac:dyDescent="0.25">
      <c r="A79" s="3" t="str">
        <f t="shared" si="20"/>
        <v>JSPQ8504065033301_1</v>
      </c>
      <c r="B79" s="3" t="str">
        <f t="shared" si="15"/>
        <v>JSPQ8504065033301_model_front</v>
      </c>
      <c r="C79" s="3" t="str">
        <f t="shared" si="16"/>
        <v>JSPQ8504065033301_model_back</v>
      </c>
      <c r="D79" s="4" t="s">
        <v>117</v>
      </c>
      <c r="E79" s="4" t="s">
        <v>60</v>
      </c>
      <c r="F79" s="4" t="s">
        <v>62</v>
      </c>
      <c r="G79" s="4" t="s">
        <v>8</v>
      </c>
      <c r="AQ79" s="4">
        <v>4</v>
      </c>
      <c r="AS79" s="4">
        <f t="shared" si="19"/>
        <v>4</v>
      </c>
      <c r="AT79" s="10">
        <v>1355</v>
      </c>
      <c r="AU79" s="10">
        <f t="shared" si="17"/>
        <v>5420</v>
      </c>
      <c r="AV79" s="10">
        <v>542</v>
      </c>
      <c r="AW79" s="10">
        <f t="shared" si="18"/>
        <v>2168</v>
      </c>
      <c r="AX79" s="9" t="s">
        <v>61</v>
      </c>
      <c r="AY79" s="4" t="s">
        <v>4</v>
      </c>
    </row>
    <row r="80" spans="1:51" ht="99.95" customHeight="1" x14ac:dyDescent="0.25">
      <c r="A80" s="3" t="str">
        <f t="shared" si="20"/>
        <v>JSWT83817300630421_1</v>
      </c>
      <c r="B80" s="3" t="str">
        <f t="shared" si="15"/>
        <v>JSWT83817300630421_model_front</v>
      </c>
      <c r="C80" s="3" t="str">
        <f t="shared" si="16"/>
        <v>JSWT83817300630421_model_back</v>
      </c>
      <c r="D80" s="4" t="s">
        <v>223</v>
      </c>
      <c r="E80" s="4" t="s">
        <v>190</v>
      </c>
      <c r="F80" s="4" t="s">
        <v>13</v>
      </c>
      <c r="G80" s="4" t="s">
        <v>8</v>
      </c>
      <c r="AR80" s="4">
        <v>4</v>
      </c>
      <c r="AS80" s="4">
        <f t="shared" si="19"/>
        <v>4</v>
      </c>
      <c r="AT80" s="10">
        <v>750</v>
      </c>
      <c r="AU80" s="10">
        <f t="shared" si="17"/>
        <v>3000</v>
      </c>
      <c r="AV80" s="10">
        <v>300</v>
      </c>
      <c r="AW80" s="10">
        <f t="shared" si="18"/>
        <v>1200</v>
      </c>
      <c r="AX80" s="9" t="s">
        <v>224</v>
      </c>
      <c r="AY80" s="4" t="s">
        <v>4</v>
      </c>
    </row>
    <row r="81" spans="1:51" ht="99.95" customHeight="1" x14ac:dyDescent="0.25">
      <c r="A81" s="3" t="str">
        <f t="shared" si="20"/>
        <v>JSYQ75114041680975_1</v>
      </c>
      <c r="B81" s="3" t="str">
        <f t="shared" si="15"/>
        <v>JSYQ75114041680975_model_front</v>
      </c>
      <c r="C81" s="3" t="str">
        <f t="shared" si="16"/>
        <v>JSYQ75114041680975_model_back</v>
      </c>
      <c r="D81" s="4" t="s">
        <v>225</v>
      </c>
      <c r="E81" s="4" t="s">
        <v>118</v>
      </c>
      <c r="F81" s="4" t="s">
        <v>20</v>
      </c>
      <c r="G81" s="4" t="s">
        <v>24</v>
      </c>
      <c r="AR81" s="4">
        <v>103</v>
      </c>
      <c r="AS81" s="4">
        <f t="shared" si="19"/>
        <v>103</v>
      </c>
      <c r="AT81" s="10">
        <v>210</v>
      </c>
      <c r="AU81" s="10">
        <f t="shared" si="17"/>
        <v>21630</v>
      </c>
      <c r="AV81" s="10">
        <v>84</v>
      </c>
      <c r="AW81" s="10">
        <f t="shared" si="18"/>
        <v>8652</v>
      </c>
      <c r="AX81" s="9" t="s">
        <v>61</v>
      </c>
      <c r="AY81" s="4" t="s">
        <v>4</v>
      </c>
    </row>
  </sheetData>
  <autoFilter ref="A3:AZ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JIL SANDER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2026-01-28T06:50:26Z</dcterms:created>
  <dcterms:modified xsi:type="dcterms:W3CDTF">2026-02-05T13:11:46Z</dcterms:modified>
</cp:coreProperties>
</file>